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<sst xmlns="http://schemas.openxmlformats.org/spreadsheetml/2006/main" count="130" uniqueCount="123">
  <si>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</si>
  <si>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</si>
  <si>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</si>
  <si>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</si>
  <si>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</si>
  <si>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</si>
  <si>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</si>
  <si>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</si>
  <si>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</si>
  <si>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</si>
  <si>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</si>
  <si>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</si>
  <si>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</si>
  <si>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</si>
  <si>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</si>
  <si>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</si>
  <si>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</si>
  <si>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</si>
  <si>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</si>
  <si>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</si>
  <si>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</si>
  <si>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</si>
  <si>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</si>
  <si>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</si>
  <si>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</si>
  <si>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</si>
  <si>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</si>
  <si>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</si>
  <si>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</si>
  <si>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</si>
  <si>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</si>
  <si>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</si>
  <si>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</si>
  <si>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</si>
  <si>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</si>
  <si>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</si>
  <si>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</si>
  <si>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</si>
  <si>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</si>
  <si>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</si>
  <si>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</si>
  <si>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</si>
  <si>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</si>
  <si>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</si>
  <si>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</si>
  <si>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</si>
  <si>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</si>
  <si>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</si>
  <si>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</si>
  <si>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</si>
  <si>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</si>
  <si>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</si>
  <si>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</si>
  <si>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</si>
  <si>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</si>
  <si>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</si>
  <si>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</si>
  <si>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</si>
  <si>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</si>
  <si>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</si>
  <si>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</si>
  <si>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</si>
  <si>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</si>
  <si>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</si>
  <si>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</si>
  <si>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</si>
  <si>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</si>
  <si>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</si>
  <si>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</si>
  <si>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</si>
  <si>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</si>
  <si>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</si>
  <si>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</si>
  <si>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</si>
  <si>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</si>
  <si>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</si>
  <si>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</si>
  <si>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</si>
  <si>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</si>
  <si>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</si>
  <si>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</si>
  <si>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</si>
  <si>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</si>
  <si>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</si>
  <si>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</si>
  <si>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</si>
  <si>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</si>
  <si>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</si>
  <si>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</si>
  <si>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</si>
  <si>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</si>
  <si>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</si>
  <si>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</si>
  <si>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</si>
  <si>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</si>
  <si>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</si>
  <si>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</si>
  <si>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</si>
  <si>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</si>
  <si>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</si>
  <si>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</si>
  <si>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</si>
  <si>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</si>
  <si>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</si>
  <si>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</si>
  <si>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</si>
  <si>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</si>
  <si>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</si>
  <si>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</si>
  <si>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</si>
  <si>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</si>
  <si>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</si>
  <si>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</si>
  <si>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</si>
  <si>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</si>
  <si>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</si>
  <si>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</si>
  <si>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</si>
  <si>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 xml:space="preserve">MINISTERE DE L'ÉCONOMIE  </t>
  </si>
  <si>
    <t xml:space="preserve">        ET DES FINANCES</t>
  </si>
  <si>
    <t>CAMPAGNE 2016-2017</t>
  </si>
  <si>
    <t>MOIS DE JANVIER</t>
  </si>
  <si>
    <t>JANVIER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</si>
</sst>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O10" sqref="O10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5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6" t="s">
        <v>119</v>
      </c>
      <c r="E2" s="56"/>
      <c r="F2" s="56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5" t="s">
        <v>116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5" t="s">
        <v>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5" t="s">
        <v>120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5" t="s">
        <v>121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0" t="s">
        <v>117</v>
      </c>
      <c r="C19" s="61"/>
      <c r="D19" s="61"/>
      <c r="E19" s="61"/>
      <c r="F19" s="61"/>
      <c r="G19" s="61"/>
      <c r="H19" s="61"/>
      <c r="I19" s="61"/>
      <c r="J19" s="61"/>
      <c r="K19" s="62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122</v>
      </c>
      <c r="C23" s="59"/>
      <c r="D23" s="32" t="s">
        <v>13</v>
      </c>
      <c r="E23" s="31" t="s">
        <v>14</v>
      </c>
      <c r="F23" s="33" t="s">
        <v>122</v>
      </c>
      <c r="G23" s="34" t="s">
        <v>13</v>
      </c>
      <c r="H23" s="33" t="s">
        <v>14</v>
      </c>
      <c r="I23" s="33" t="s">
        <v>122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1858</v>
      </c>
      <c r="C25" s="52">
        <v>37</v>
      </c>
      <c r="D25" s="39">
        <v>10668</v>
      </c>
      <c r="E25" s="40">
        <f>SUM(B25:D25)</f>
        <v>12563</v>
      </c>
      <c r="F25" s="52">
        <v>365</v>
      </c>
      <c r="G25" s="41">
        <v>3126</v>
      </c>
      <c r="H25" s="42">
        <f>SUM(F25:G25)</f>
        <v>3491</v>
      </c>
      <c r="I25" s="42">
        <f>SUM(B25+C25+F25)</f>
        <v>2260</v>
      </c>
      <c r="J25" s="42">
        <f>D25+G25</f>
        <v>13794</v>
      </c>
      <c r="K25" s="42">
        <f>SUM(I25:J25)</f>
        <v>16054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12029</v>
      </c>
      <c r="C26" s="52">
        <v>0</v>
      </c>
      <c r="D26" s="39">
        <v>53574</v>
      </c>
      <c r="E26" s="40">
        <f aca="true" t="shared" si="0" ref="E26:E89">SUM(B26:D26)</f>
        <v>65603</v>
      </c>
      <c r="F26" s="52">
        <v>601</v>
      </c>
      <c r="G26" s="41">
        <v>4650</v>
      </c>
      <c r="H26" s="42">
        <f aca="true" t="shared" si="1" ref="H26:H89">SUM(F26:G26)</f>
        <v>5251</v>
      </c>
      <c r="I26" s="42">
        <f aca="true" t="shared" si="2" ref="I26:I89">SUM(B26+C26+F26)</f>
        <v>12630</v>
      </c>
      <c r="J26" s="42">
        <f aca="true" t="shared" si="3" ref="J26:J41">SUM(D26+G26)</f>
        <v>58224</v>
      </c>
      <c r="K26" s="42">
        <f aca="true" t="shared" si="4" ref="K26:K89">SUM(I26:J26)</f>
        <v>70854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1177</v>
      </c>
      <c r="C27" s="52">
        <v>3</v>
      </c>
      <c r="D27" s="39">
        <v>8291</v>
      </c>
      <c r="E27" s="40">
        <f t="shared" si="0"/>
        <v>9471</v>
      </c>
      <c r="F27" s="52">
        <v>94</v>
      </c>
      <c r="G27" s="41">
        <v>997</v>
      </c>
      <c r="H27" s="42">
        <f t="shared" si="1"/>
        <v>1091</v>
      </c>
      <c r="I27" s="42">
        <f t="shared" si="2"/>
        <v>1274</v>
      </c>
      <c r="J27" s="42">
        <f t="shared" si="3"/>
        <v>9288</v>
      </c>
      <c r="K27" s="42">
        <f t="shared" si="4"/>
        <v>10562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574</v>
      </c>
      <c r="C28" s="52">
        <v>1595</v>
      </c>
      <c r="D28" s="39">
        <v>11803</v>
      </c>
      <c r="E28" s="40">
        <f t="shared" si="0"/>
        <v>13972</v>
      </c>
      <c r="F28" s="52">
        <v>453</v>
      </c>
      <c r="G28" s="41">
        <v>2353</v>
      </c>
      <c r="H28" s="42">
        <f t="shared" si="1"/>
        <v>2806</v>
      </c>
      <c r="I28" s="42">
        <f t="shared" si="2"/>
        <v>2622</v>
      </c>
      <c r="J28" s="42">
        <f t="shared" si="3"/>
        <v>14156</v>
      </c>
      <c r="K28" s="42">
        <f t="shared" si="4"/>
        <v>16778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168</v>
      </c>
      <c r="D29" s="39">
        <v>1505</v>
      </c>
      <c r="E29" s="40">
        <f t="shared" si="0"/>
        <v>1673</v>
      </c>
      <c r="F29" s="52">
        <v>8</v>
      </c>
      <c r="G29" s="41">
        <v>123</v>
      </c>
      <c r="H29" s="42">
        <f t="shared" si="1"/>
        <v>131</v>
      </c>
      <c r="I29" s="42">
        <f t="shared" si="2"/>
        <v>176</v>
      </c>
      <c r="J29" s="42">
        <f t="shared" si="3"/>
        <v>1628</v>
      </c>
      <c r="K29" s="42">
        <f t="shared" si="4"/>
        <v>1804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>
        <v>0</v>
      </c>
      <c r="H30" s="42">
        <f t="shared" si="1"/>
        <v>0</v>
      </c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8838</v>
      </c>
      <c r="C31" s="52">
        <v>66430</v>
      </c>
      <c r="D31" s="39">
        <v>281984</v>
      </c>
      <c r="E31" s="40">
        <f t="shared" si="0"/>
        <v>357252</v>
      </c>
      <c r="F31" s="52">
        <v>5712</v>
      </c>
      <c r="G31" s="41">
        <v>23010</v>
      </c>
      <c r="H31" s="42">
        <f t="shared" si="1"/>
        <v>28722</v>
      </c>
      <c r="I31" s="42">
        <f t="shared" si="2"/>
        <v>80980</v>
      </c>
      <c r="J31" s="42">
        <f t="shared" si="3"/>
        <v>304994</v>
      </c>
      <c r="K31" s="42">
        <f t="shared" si="4"/>
        <v>385974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/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58</v>
      </c>
      <c r="D33" s="39">
        <v>467</v>
      </c>
      <c r="E33" s="40">
        <f t="shared" si="0"/>
        <v>525</v>
      </c>
      <c r="F33" s="52">
        <v>54</v>
      </c>
      <c r="G33" s="41">
        <v>67</v>
      </c>
      <c r="H33" s="42">
        <f t="shared" si="1"/>
        <v>121</v>
      </c>
      <c r="I33" s="42">
        <f t="shared" si="2"/>
        <v>112</v>
      </c>
      <c r="J33" s="42">
        <f t="shared" si="3"/>
        <v>534</v>
      </c>
      <c r="K33" s="42">
        <f t="shared" si="4"/>
        <v>646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21903</v>
      </c>
      <c r="C34" s="52">
        <v>0</v>
      </c>
      <c r="D34" s="39">
        <v>147404</v>
      </c>
      <c r="E34" s="40">
        <f t="shared" si="0"/>
        <v>169307</v>
      </c>
      <c r="F34" s="52">
        <v>708</v>
      </c>
      <c r="G34" s="41">
        <v>12411</v>
      </c>
      <c r="H34" s="42">
        <f t="shared" si="1"/>
        <v>13119</v>
      </c>
      <c r="I34" s="42">
        <f t="shared" si="2"/>
        <v>22611</v>
      </c>
      <c r="J34" s="42">
        <f t="shared" si="3"/>
        <v>159815</v>
      </c>
      <c r="K34" s="42">
        <f t="shared" si="4"/>
        <v>182426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58153</v>
      </c>
      <c r="C35" s="52">
        <v>251743</v>
      </c>
      <c r="D35" s="39">
        <v>1489553</v>
      </c>
      <c r="E35" s="40">
        <f t="shared" si="0"/>
        <v>1799449</v>
      </c>
      <c r="F35" s="52">
        <v>48224</v>
      </c>
      <c r="G35" s="41">
        <v>323749</v>
      </c>
      <c r="H35" s="42">
        <f t="shared" si="1"/>
        <v>371973</v>
      </c>
      <c r="I35" s="42">
        <f t="shared" si="2"/>
        <v>358120</v>
      </c>
      <c r="J35" s="42">
        <f t="shared" si="3"/>
        <v>1813302</v>
      </c>
      <c r="K35" s="42">
        <f t="shared" si="4"/>
        <v>2171422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362</v>
      </c>
      <c r="C36" s="52">
        <v>31</v>
      </c>
      <c r="D36" s="39">
        <v>3726</v>
      </c>
      <c r="E36" s="40">
        <f t="shared" si="0"/>
        <v>4119</v>
      </c>
      <c r="F36" s="52">
        <v>133</v>
      </c>
      <c r="G36" s="41">
        <v>499</v>
      </c>
      <c r="H36" s="42">
        <f t="shared" si="1"/>
        <v>632</v>
      </c>
      <c r="I36" s="42">
        <f t="shared" si="2"/>
        <v>526</v>
      </c>
      <c r="J36" s="42">
        <f t="shared" si="3"/>
        <v>4225</v>
      </c>
      <c r="K36" s="42">
        <f t="shared" si="4"/>
        <v>4751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39461</v>
      </c>
      <c r="C37" s="52">
        <v>14307</v>
      </c>
      <c r="D37" s="39">
        <v>155055</v>
      </c>
      <c r="E37" s="40">
        <f t="shared" si="0"/>
        <v>208823</v>
      </c>
      <c r="F37" s="52">
        <v>2476</v>
      </c>
      <c r="G37" s="41">
        <v>8456</v>
      </c>
      <c r="H37" s="42">
        <f t="shared" si="1"/>
        <v>10932</v>
      </c>
      <c r="I37" s="42">
        <f t="shared" si="2"/>
        <v>56244</v>
      </c>
      <c r="J37" s="42">
        <f t="shared" si="3"/>
        <v>163511</v>
      </c>
      <c r="K37" s="42">
        <f t="shared" si="4"/>
        <v>219755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0</v>
      </c>
      <c r="C39" s="52">
        <v>1</v>
      </c>
      <c r="D39" s="39">
        <v>58</v>
      </c>
      <c r="E39" s="40">
        <f t="shared" si="0"/>
        <v>59</v>
      </c>
      <c r="F39" s="52">
        <v>0</v>
      </c>
      <c r="G39" s="41">
        <v>0</v>
      </c>
      <c r="H39" s="42">
        <f t="shared" si="1"/>
        <v>0</v>
      </c>
      <c r="I39" s="42">
        <f t="shared" si="2"/>
        <v>1</v>
      </c>
      <c r="J39" s="42">
        <f t="shared" si="3"/>
        <v>58</v>
      </c>
      <c r="K39" s="42">
        <f t="shared" si="4"/>
        <v>59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523600</v>
      </c>
      <c r="C40" s="52">
        <v>423</v>
      </c>
      <c r="D40" s="39">
        <v>1353022</v>
      </c>
      <c r="E40" s="40">
        <f t="shared" si="0"/>
        <v>1877045</v>
      </c>
      <c r="F40" s="52">
        <v>246468</v>
      </c>
      <c r="G40" s="41">
        <v>645604</v>
      </c>
      <c r="H40" s="42">
        <f t="shared" si="1"/>
        <v>892072</v>
      </c>
      <c r="I40" s="42">
        <f t="shared" si="2"/>
        <v>770491</v>
      </c>
      <c r="J40" s="42">
        <f t="shared" si="3"/>
        <v>1998626</v>
      </c>
      <c r="K40" s="42">
        <f t="shared" si="4"/>
        <v>2769117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913676</v>
      </c>
      <c r="C41" s="52">
        <v>5430</v>
      </c>
      <c r="D41" s="39">
        <v>2202126</v>
      </c>
      <c r="E41" s="40">
        <f t="shared" si="0"/>
        <v>3121232</v>
      </c>
      <c r="F41" s="52">
        <v>3027</v>
      </c>
      <c r="G41" s="41">
        <v>78121</v>
      </c>
      <c r="H41" s="42">
        <f t="shared" si="1"/>
        <v>81148</v>
      </c>
      <c r="I41" s="42">
        <f t="shared" si="2"/>
        <v>922133</v>
      </c>
      <c r="J41" s="42">
        <f t="shared" si="3"/>
        <v>2280247</v>
      </c>
      <c r="K41" s="42">
        <f t="shared" si="4"/>
        <v>3202380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18961</v>
      </c>
      <c r="C42" s="52">
        <v>31</v>
      </c>
      <c r="D42" s="39">
        <v>106473</v>
      </c>
      <c r="E42" s="40">
        <f t="shared" si="0"/>
        <v>125465</v>
      </c>
      <c r="F42" s="52">
        <v>18</v>
      </c>
      <c r="G42" s="41">
        <v>213</v>
      </c>
      <c r="H42" s="42">
        <f t="shared" si="1"/>
        <v>231</v>
      </c>
      <c r="I42" s="42">
        <f t="shared" si="2"/>
        <v>19010</v>
      </c>
      <c r="J42" s="42">
        <f aca="true" t="shared" si="5" ref="J42:J87">SUM(D42+G42)</f>
        <v>106686</v>
      </c>
      <c r="K42" s="42">
        <f t="shared" si="4"/>
        <v>125696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33</v>
      </c>
      <c r="D43" s="39">
        <v>593</v>
      </c>
      <c r="E43" s="40">
        <f t="shared" si="0"/>
        <v>626</v>
      </c>
      <c r="F43" s="52">
        <v>0</v>
      </c>
      <c r="G43" s="41">
        <v>0</v>
      </c>
      <c r="H43" s="42">
        <f t="shared" si="1"/>
        <v>0</v>
      </c>
      <c r="I43" s="42">
        <f t="shared" si="2"/>
        <v>33</v>
      </c>
      <c r="J43" s="42">
        <f t="shared" si="5"/>
        <v>593</v>
      </c>
      <c r="K43" s="42">
        <f t="shared" si="4"/>
        <v>626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1313</v>
      </c>
      <c r="C44" s="52">
        <v>178</v>
      </c>
      <c r="D44" s="39">
        <v>8405</v>
      </c>
      <c r="E44" s="40">
        <f t="shared" si="0"/>
        <v>9896</v>
      </c>
      <c r="F44" s="52">
        <v>219</v>
      </c>
      <c r="G44" s="41">
        <v>1554</v>
      </c>
      <c r="H44" s="42">
        <f t="shared" si="1"/>
        <v>1773</v>
      </c>
      <c r="I44" s="42">
        <f t="shared" si="2"/>
        <v>1710</v>
      </c>
      <c r="J44" s="42">
        <f t="shared" si="5"/>
        <v>9959</v>
      </c>
      <c r="K44" s="42">
        <f t="shared" si="4"/>
        <v>11669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5125</v>
      </c>
      <c r="C45" s="52">
        <v>14338</v>
      </c>
      <c r="D45" s="39">
        <v>96510</v>
      </c>
      <c r="E45" s="40">
        <f t="shared" si="0"/>
        <v>115973</v>
      </c>
      <c r="F45" s="52">
        <v>1440</v>
      </c>
      <c r="G45" s="41">
        <v>14417</v>
      </c>
      <c r="H45" s="42">
        <f t="shared" si="1"/>
        <v>15857</v>
      </c>
      <c r="I45" s="42">
        <f t="shared" si="2"/>
        <v>20903</v>
      </c>
      <c r="J45" s="42">
        <f t="shared" si="5"/>
        <v>110927</v>
      </c>
      <c r="K45" s="42">
        <f t="shared" si="4"/>
        <v>131830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100591</v>
      </c>
      <c r="C46" s="52">
        <v>10629</v>
      </c>
      <c r="D46" s="39">
        <v>979961</v>
      </c>
      <c r="E46" s="40">
        <f t="shared" si="0"/>
        <v>1091181</v>
      </c>
      <c r="F46" s="52">
        <v>99427</v>
      </c>
      <c r="G46" s="41">
        <v>214852</v>
      </c>
      <c r="H46" s="42">
        <f t="shared" si="1"/>
        <v>314279</v>
      </c>
      <c r="I46" s="42">
        <f t="shared" si="2"/>
        <v>210647</v>
      </c>
      <c r="J46" s="42">
        <f t="shared" si="5"/>
        <v>1194813</v>
      </c>
      <c r="K46" s="42">
        <f t="shared" si="4"/>
        <v>1405460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21228</v>
      </c>
      <c r="C49" s="52">
        <v>202</v>
      </c>
      <c r="D49" s="39">
        <v>172017</v>
      </c>
      <c r="E49" s="40">
        <f t="shared" si="0"/>
        <v>193447</v>
      </c>
      <c r="F49" s="52">
        <v>1257</v>
      </c>
      <c r="G49" s="41">
        <v>5491</v>
      </c>
      <c r="H49" s="42">
        <f t="shared" si="1"/>
        <v>6748</v>
      </c>
      <c r="I49" s="42">
        <f t="shared" si="2"/>
        <v>22687</v>
      </c>
      <c r="J49" s="42">
        <f t="shared" si="5"/>
        <v>177508</v>
      </c>
      <c r="K49" s="42">
        <f t="shared" si="4"/>
        <v>200195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6</v>
      </c>
      <c r="D50" s="39">
        <v>53</v>
      </c>
      <c r="E50" s="40">
        <f t="shared" si="0"/>
        <v>59</v>
      </c>
      <c r="F50" s="52">
        <v>6</v>
      </c>
      <c r="G50" s="41">
        <v>36</v>
      </c>
      <c r="H50" s="42">
        <f t="shared" si="1"/>
        <v>42</v>
      </c>
      <c r="I50" s="42">
        <f t="shared" si="2"/>
        <v>12</v>
      </c>
      <c r="J50" s="42">
        <f t="shared" si="5"/>
        <v>89</v>
      </c>
      <c r="K50" s="42">
        <f t="shared" si="4"/>
        <v>101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71637</v>
      </c>
      <c r="C51" s="52">
        <v>16328</v>
      </c>
      <c r="D51" s="39">
        <v>413871</v>
      </c>
      <c r="E51" s="40">
        <f t="shared" si="0"/>
        <v>501836</v>
      </c>
      <c r="F51" s="52">
        <v>5839</v>
      </c>
      <c r="G51" s="41">
        <v>22985</v>
      </c>
      <c r="H51" s="42">
        <f t="shared" si="1"/>
        <v>28824</v>
      </c>
      <c r="I51" s="42">
        <f t="shared" si="2"/>
        <v>93804</v>
      </c>
      <c r="J51" s="42">
        <f t="shared" si="5"/>
        <v>436856</v>
      </c>
      <c r="K51" s="42">
        <f t="shared" si="4"/>
        <v>530660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66595</v>
      </c>
      <c r="C55" s="52">
        <v>182682</v>
      </c>
      <c r="D55" s="39">
        <v>930222</v>
      </c>
      <c r="E55" s="40">
        <f t="shared" si="0"/>
        <v>1179499</v>
      </c>
      <c r="F55" s="52">
        <v>43328</v>
      </c>
      <c r="G55" s="41">
        <v>164506</v>
      </c>
      <c r="H55" s="42">
        <f t="shared" si="1"/>
        <v>207834</v>
      </c>
      <c r="I55" s="42">
        <f t="shared" si="2"/>
        <v>292605</v>
      </c>
      <c r="J55" s="42">
        <f t="shared" si="5"/>
        <v>1094728</v>
      </c>
      <c r="K55" s="42">
        <f t="shared" si="4"/>
        <v>1387333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3030</v>
      </c>
      <c r="C56" s="52">
        <v>8219</v>
      </c>
      <c r="D56" s="39">
        <v>24336</v>
      </c>
      <c r="E56" s="40">
        <f t="shared" si="0"/>
        <v>35585</v>
      </c>
      <c r="F56" s="52">
        <v>2278</v>
      </c>
      <c r="G56" s="41">
        <v>5457</v>
      </c>
      <c r="H56" s="42">
        <f t="shared" si="1"/>
        <v>7735</v>
      </c>
      <c r="I56" s="42">
        <f t="shared" si="2"/>
        <v>13527</v>
      </c>
      <c r="J56" s="42">
        <f t="shared" si="5"/>
        <v>29793</v>
      </c>
      <c r="K56" s="42">
        <f t="shared" si="4"/>
        <v>43320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15908</v>
      </c>
      <c r="C57" s="52">
        <v>97844</v>
      </c>
      <c r="D57" s="39">
        <v>424685</v>
      </c>
      <c r="E57" s="40">
        <f t="shared" si="0"/>
        <v>538437</v>
      </c>
      <c r="F57" s="52">
        <v>129648</v>
      </c>
      <c r="G57" s="41">
        <v>361661</v>
      </c>
      <c r="H57" s="42">
        <f t="shared" si="1"/>
        <v>491309</v>
      </c>
      <c r="I57" s="42">
        <f t="shared" si="2"/>
        <v>243400</v>
      </c>
      <c r="J57" s="42">
        <f t="shared" si="5"/>
        <v>786346</v>
      </c>
      <c r="K57" s="42">
        <f t="shared" si="4"/>
        <v>1029746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338079</v>
      </c>
      <c r="C58" s="52">
        <v>99</v>
      </c>
      <c r="D58" s="39">
        <v>1812978</v>
      </c>
      <c r="E58" s="40">
        <f t="shared" si="0"/>
        <v>2151156</v>
      </c>
      <c r="F58" s="52">
        <v>11270</v>
      </c>
      <c r="G58" s="41">
        <v>46267</v>
      </c>
      <c r="H58" s="42">
        <f t="shared" si="1"/>
        <v>57537</v>
      </c>
      <c r="I58" s="42">
        <f t="shared" si="2"/>
        <v>349448</v>
      </c>
      <c r="J58" s="42">
        <f t="shared" si="5"/>
        <v>1859245</v>
      </c>
      <c r="K58" s="42">
        <f t="shared" si="4"/>
        <v>2208693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57125</v>
      </c>
      <c r="C59" s="52">
        <v>305440</v>
      </c>
      <c r="D59" s="39">
        <v>1384403</v>
      </c>
      <c r="E59" s="40">
        <f t="shared" si="0"/>
        <v>1746968</v>
      </c>
      <c r="F59" s="52">
        <v>109412</v>
      </c>
      <c r="G59" s="41">
        <v>290181</v>
      </c>
      <c r="H59" s="42">
        <f t="shared" si="1"/>
        <v>399593</v>
      </c>
      <c r="I59" s="42">
        <f t="shared" si="2"/>
        <v>471977</v>
      </c>
      <c r="J59" s="42">
        <f t="shared" si="5"/>
        <v>1674584</v>
      </c>
      <c r="K59" s="42">
        <f t="shared" si="4"/>
        <v>2146561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1574</v>
      </c>
      <c r="C61" s="52">
        <v>105</v>
      </c>
      <c r="D61" s="39">
        <v>7677</v>
      </c>
      <c r="E61" s="40">
        <f t="shared" si="0"/>
        <v>9356</v>
      </c>
      <c r="F61" s="52">
        <v>138</v>
      </c>
      <c r="G61" s="41">
        <v>1024</v>
      </c>
      <c r="H61" s="42">
        <f t="shared" si="1"/>
        <v>1162</v>
      </c>
      <c r="I61" s="42">
        <f t="shared" si="2"/>
        <v>1817</v>
      </c>
      <c r="J61" s="42">
        <f t="shared" si="5"/>
        <v>8701</v>
      </c>
      <c r="K61" s="42">
        <f t="shared" si="4"/>
        <v>10518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35923</v>
      </c>
      <c r="C62" s="52">
        <v>2</v>
      </c>
      <c r="D62" s="39">
        <v>241878</v>
      </c>
      <c r="E62" s="40">
        <f t="shared" si="0"/>
        <v>277803</v>
      </c>
      <c r="F62" s="52">
        <v>2025</v>
      </c>
      <c r="G62" s="41">
        <v>12132</v>
      </c>
      <c r="H62" s="42">
        <f t="shared" si="1"/>
        <v>14157</v>
      </c>
      <c r="I62" s="42">
        <f t="shared" si="2"/>
        <v>37950</v>
      </c>
      <c r="J62" s="42">
        <f t="shared" si="5"/>
        <v>254010</v>
      </c>
      <c r="K62" s="42">
        <f t="shared" si="4"/>
        <v>291960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280</v>
      </c>
      <c r="C63" s="52">
        <v>67</v>
      </c>
      <c r="D63" s="39">
        <v>2069</v>
      </c>
      <c r="E63" s="40">
        <f t="shared" si="0"/>
        <v>2416</v>
      </c>
      <c r="F63" s="52">
        <v>76</v>
      </c>
      <c r="G63" s="41">
        <v>548</v>
      </c>
      <c r="H63" s="42">
        <f t="shared" si="1"/>
        <v>624</v>
      </c>
      <c r="I63" s="42">
        <f t="shared" si="2"/>
        <v>423</v>
      </c>
      <c r="J63" s="42">
        <f t="shared" si="5"/>
        <v>2617</v>
      </c>
      <c r="K63" s="42">
        <f t="shared" si="4"/>
        <v>3040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4490</v>
      </c>
      <c r="C64" s="52">
        <v>13</v>
      </c>
      <c r="D64" s="39">
        <v>31233</v>
      </c>
      <c r="E64" s="40">
        <f t="shared" si="0"/>
        <v>35736</v>
      </c>
      <c r="F64" s="52">
        <v>883</v>
      </c>
      <c r="G64" s="41">
        <v>2763</v>
      </c>
      <c r="H64" s="42">
        <f t="shared" si="1"/>
        <v>3646</v>
      </c>
      <c r="I64" s="42">
        <f t="shared" si="2"/>
        <v>5386</v>
      </c>
      <c r="J64" s="42">
        <f t="shared" si="5"/>
        <v>33996</v>
      </c>
      <c r="K64" s="42">
        <f t="shared" si="4"/>
        <v>39382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361</v>
      </c>
      <c r="C65" s="52">
        <v>936</v>
      </c>
      <c r="D65" s="39">
        <v>18342</v>
      </c>
      <c r="E65" s="40">
        <f t="shared" si="0"/>
        <v>19639</v>
      </c>
      <c r="F65" s="52">
        <v>3807</v>
      </c>
      <c r="G65" s="41">
        <v>12817</v>
      </c>
      <c r="H65" s="42">
        <f t="shared" si="1"/>
        <v>16624</v>
      </c>
      <c r="I65" s="42">
        <f t="shared" si="2"/>
        <v>5104</v>
      </c>
      <c r="J65" s="42">
        <f t="shared" si="5"/>
        <v>31159</v>
      </c>
      <c r="K65" s="42">
        <f t="shared" si="4"/>
        <v>36263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29682</v>
      </c>
      <c r="C66" s="52">
        <v>3153</v>
      </c>
      <c r="D66" s="39">
        <v>134539</v>
      </c>
      <c r="E66" s="40">
        <f t="shared" si="0"/>
        <v>167374</v>
      </c>
      <c r="F66" s="52">
        <v>37559</v>
      </c>
      <c r="G66" s="41">
        <v>199859</v>
      </c>
      <c r="H66" s="42">
        <f t="shared" si="1"/>
        <v>237418</v>
      </c>
      <c r="I66" s="42">
        <f t="shared" si="2"/>
        <v>70394</v>
      </c>
      <c r="J66" s="42">
        <f t="shared" si="5"/>
        <v>334398</v>
      </c>
      <c r="K66" s="42">
        <f t="shared" si="4"/>
        <v>404792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1264</v>
      </c>
      <c r="C67" s="52">
        <v>210</v>
      </c>
      <c r="D67" s="39">
        <v>12392</v>
      </c>
      <c r="E67" s="40">
        <f t="shared" si="0"/>
        <v>13866</v>
      </c>
      <c r="F67" s="52">
        <v>642</v>
      </c>
      <c r="G67" s="41">
        <v>4574</v>
      </c>
      <c r="H67" s="42">
        <f t="shared" si="1"/>
        <v>5216</v>
      </c>
      <c r="I67" s="42">
        <f t="shared" si="2"/>
        <v>2116</v>
      </c>
      <c r="J67" s="42">
        <f t="shared" si="5"/>
        <v>16966</v>
      </c>
      <c r="K67" s="42">
        <f t="shared" si="4"/>
        <v>19082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26993</v>
      </c>
      <c r="C69" s="52">
        <v>5489</v>
      </c>
      <c r="D69" s="39">
        <v>380997</v>
      </c>
      <c r="E69" s="40">
        <f t="shared" si="0"/>
        <v>413479</v>
      </c>
      <c r="F69" s="52">
        <v>67584</v>
      </c>
      <c r="G69" s="41">
        <v>90112</v>
      </c>
      <c r="H69" s="42">
        <f t="shared" si="1"/>
        <v>157696</v>
      </c>
      <c r="I69" s="42">
        <f t="shared" si="2"/>
        <v>100066</v>
      </c>
      <c r="J69" s="42">
        <f t="shared" si="5"/>
        <v>471109</v>
      </c>
      <c r="K69" s="42">
        <f t="shared" si="4"/>
        <v>571175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139</v>
      </c>
      <c r="C70" s="52">
        <v>21</v>
      </c>
      <c r="D70" s="39">
        <v>1769</v>
      </c>
      <c r="E70" s="40">
        <f t="shared" si="0"/>
        <v>1929</v>
      </c>
      <c r="F70" s="52">
        <v>41</v>
      </c>
      <c r="G70" s="41">
        <v>140</v>
      </c>
      <c r="H70" s="42">
        <f t="shared" si="1"/>
        <v>181</v>
      </c>
      <c r="I70" s="42">
        <f t="shared" si="2"/>
        <v>201</v>
      </c>
      <c r="J70" s="42">
        <f t="shared" si="5"/>
        <v>1909</v>
      </c>
      <c r="K70" s="42">
        <f t="shared" si="4"/>
        <v>2110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11150</v>
      </c>
      <c r="C71" s="52">
        <v>5242</v>
      </c>
      <c r="D71" s="39">
        <v>94649</v>
      </c>
      <c r="E71" s="40">
        <f t="shared" si="0"/>
        <v>111041</v>
      </c>
      <c r="F71" s="52">
        <v>3525</v>
      </c>
      <c r="G71" s="41">
        <v>9460</v>
      </c>
      <c r="H71" s="42">
        <f t="shared" si="1"/>
        <v>12985</v>
      </c>
      <c r="I71" s="42">
        <f t="shared" si="2"/>
        <v>19917</v>
      </c>
      <c r="J71" s="42">
        <f t="shared" si="5"/>
        <v>104109</v>
      </c>
      <c r="K71" s="42">
        <f t="shared" si="4"/>
        <v>124026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6256</v>
      </c>
      <c r="C72" s="52">
        <v>995</v>
      </c>
      <c r="D72" s="39">
        <v>60212</v>
      </c>
      <c r="E72" s="40">
        <f t="shared" si="0"/>
        <v>67463</v>
      </c>
      <c r="F72" s="52">
        <v>10925</v>
      </c>
      <c r="G72" s="41">
        <v>17705</v>
      </c>
      <c r="H72" s="42">
        <f t="shared" si="1"/>
        <v>28630</v>
      </c>
      <c r="I72" s="42">
        <f t="shared" si="2"/>
        <v>18176</v>
      </c>
      <c r="J72" s="42">
        <f t="shared" si="5"/>
        <v>77917</v>
      </c>
      <c r="K72" s="42">
        <f t="shared" si="4"/>
        <v>96093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3</v>
      </c>
      <c r="D73" s="39">
        <v>82</v>
      </c>
      <c r="E73" s="40">
        <f t="shared" si="0"/>
        <v>85</v>
      </c>
      <c r="F73" s="52">
        <v>0</v>
      </c>
      <c r="G73" s="41">
        <v>6</v>
      </c>
      <c r="H73" s="42">
        <f t="shared" si="1"/>
        <v>6</v>
      </c>
      <c r="I73" s="42">
        <f t="shared" si="2"/>
        <v>3</v>
      </c>
      <c r="J73" s="42">
        <f t="shared" si="5"/>
        <v>88</v>
      </c>
      <c r="K73" s="42">
        <f t="shared" si="4"/>
        <v>91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69746</v>
      </c>
      <c r="C74" s="52">
        <v>3039</v>
      </c>
      <c r="D74" s="39">
        <v>371375</v>
      </c>
      <c r="E74" s="40">
        <f t="shared" si="0"/>
        <v>444160</v>
      </c>
      <c r="F74" s="52">
        <v>11116</v>
      </c>
      <c r="G74" s="41">
        <v>62792</v>
      </c>
      <c r="H74" s="42">
        <f t="shared" si="1"/>
        <v>73908</v>
      </c>
      <c r="I74" s="42">
        <f t="shared" si="2"/>
        <v>83901</v>
      </c>
      <c r="J74" s="42">
        <f t="shared" si="5"/>
        <v>434167</v>
      </c>
      <c r="K74" s="42">
        <f t="shared" si="4"/>
        <v>518068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217138</v>
      </c>
      <c r="C76" s="52">
        <v>0</v>
      </c>
      <c r="D76" s="39">
        <v>1154808</v>
      </c>
      <c r="E76" s="40">
        <f t="shared" si="0"/>
        <v>1371946</v>
      </c>
      <c r="F76" s="52">
        <v>10735</v>
      </c>
      <c r="G76" s="41">
        <v>75164</v>
      </c>
      <c r="H76" s="42">
        <f t="shared" si="1"/>
        <v>85899</v>
      </c>
      <c r="I76" s="42">
        <f t="shared" si="2"/>
        <v>227873</v>
      </c>
      <c r="J76" s="42">
        <f t="shared" si="5"/>
        <v>1229972</v>
      </c>
      <c r="K76" s="42">
        <f t="shared" si="4"/>
        <v>1457845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134</v>
      </c>
      <c r="C77" s="52">
        <v>88</v>
      </c>
      <c r="D77" s="39">
        <v>1339</v>
      </c>
      <c r="E77" s="40">
        <f t="shared" si="0"/>
        <v>1561</v>
      </c>
      <c r="F77" s="52">
        <v>6</v>
      </c>
      <c r="G77" s="41">
        <v>68</v>
      </c>
      <c r="H77" s="42">
        <f t="shared" si="1"/>
        <v>74</v>
      </c>
      <c r="I77" s="42">
        <f t="shared" si="2"/>
        <v>228</v>
      </c>
      <c r="J77" s="42">
        <f t="shared" si="5"/>
        <v>1407</v>
      </c>
      <c r="K77" s="42">
        <f t="shared" si="4"/>
        <v>1635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77</v>
      </c>
      <c r="C79" s="52">
        <v>0</v>
      </c>
      <c r="D79" s="39">
        <v>1269</v>
      </c>
      <c r="E79" s="40">
        <f t="shared" si="0"/>
        <v>1346</v>
      </c>
      <c r="F79" s="52">
        <v>119</v>
      </c>
      <c r="G79" s="41">
        <v>708</v>
      </c>
      <c r="H79" s="42">
        <f t="shared" si="1"/>
        <v>827</v>
      </c>
      <c r="I79" s="42">
        <f t="shared" si="2"/>
        <v>196</v>
      </c>
      <c r="J79" s="42">
        <f t="shared" si="5"/>
        <v>1977</v>
      </c>
      <c r="K79" s="42">
        <f t="shared" si="4"/>
        <v>2173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37</v>
      </c>
      <c r="D80" s="39">
        <v>579</v>
      </c>
      <c r="E80" s="40">
        <f t="shared" si="0"/>
        <v>616</v>
      </c>
      <c r="F80" s="52">
        <v>23</v>
      </c>
      <c r="G80" s="41">
        <v>249</v>
      </c>
      <c r="H80" s="42">
        <f t="shared" si="1"/>
        <v>272</v>
      </c>
      <c r="I80" s="42">
        <f t="shared" si="2"/>
        <v>60</v>
      </c>
      <c r="J80" s="42">
        <f t="shared" si="5"/>
        <v>828</v>
      </c>
      <c r="K80" s="42">
        <f t="shared" si="4"/>
        <v>888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68</v>
      </c>
      <c r="C82" s="52">
        <v>0</v>
      </c>
      <c r="D82" s="39">
        <v>804</v>
      </c>
      <c r="E82" s="40">
        <f t="shared" si="0"/>
        <v>872</v>
      </c>
      <c r="F82" s="52">
        <v>29</v>
      </c>
      <c r="G82" s="41">
        <v>2484</v>
      </c>
      <c r="H82" s="42">
        <f t="shared" si="1"/>
        <v>2513</v>
      </c>
      <c r="I82" s="42">
        <f t="shared" si="2"/>
        <v>97</v>
      </c>
      <c r="J82" s="42">
        <f t="shared" si="5"/>
        <v>3288</v>
      </c>
      <c r="K82" s="42">
        <f t="shared" si="4"/>
        <v>3385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6206</v>
      </c>
      <c r="C83" s="52">
        <v>335</v>
      </c>
      <c r="D83" s="39">
        <v>47993</v>
      </c>
      <c r="E83" s="40">
        <f t="shared" si="0"/>
        <v>54534</v>
      </c>
      <c r="F83" s="52">
        <v>350</v>
      </c>
      <c r="G83" s="41">
        <v>8441</v>
      </c>
      <c r="H83" s="42">
        <f t="shared" si="1"/>
        <v>8791</v>
      </c>
      <c r="I83" s="42">
        <f t="shared" si="2"/>
        <v>6891</v>
      </c>
      <c r="J83" s="42">
        <f t="shared" si="5"/>
        <v>56434</v>
      </c>
      <c r="K83" s="42">
        <f t="shared" si="4"/>
        <v>63325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/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435</v>
      </c>
      <c r="C88" s="52">
        <v>128</v>
      </c>
      <c r="D88" s="39">
        <v>3503</v>
      </c>
      <c r="E88" s="40">
        <f t="shared" si="0"/>
        <v>4066</v>
      </c>
      <c r="F88" s="52">
        <v>157</v>
      </c>
      <c r="G88" s="41">
        <v>1068</v>
      </c>
      <c r="H88" s="42">
        <f t="shared" si="1"/>
        <v>1225</v>
      </c>
      <c r="I88" s="42">
        <f t="shared" si="2"/>
        <v>720</v>
      </c>
      <c r="J88" s="42">
        <f aca="true" t="shared" si="6" ref="J88:J120">SUM(D88+G88)</f>
        <v>4571</v>
      </c>
      <c r="K88" s="42">
        <f t="shared" si="4"/>
        <v>5291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2890</v>
      </c>
      <c r="C89" s="52">
        <v>15</v>
      </c>
      <c r="D89" s="39">
        <v>31424</v>
      </c>
      <c r="E89" s="40">
        <f t="shared" si="0"/>
        <v>34329</v>
      </c>
      <c r="F89" s="52">
        <v>91</v>
      </c>
      <c r="G89" s="41">
        <v>1127</v>
      </c>
      <c r="H89" s="42">
        <f t="shared" si="1"/>
        <v>1218</v>
      </c>
      <c r="I89" s="42">
        <f t="shared" si="2"/>
        <v>2996</v>
      </c>
      <c r="J89" s="42">
        <f t="shared" si="6"/>
        <v>32551</v>
      </c>
      <c r="K89" s="42">
        <f t="shared" si="4"/>
        <v>35547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89</v>
      </c>
      <c r="C90" s="52">
        <v>8</v>
      </c>
      <c r="D90" s="39">
        <v>2161</v>
      </c>
      <c r="E90" s="40">
        <f aca="true" t="shared" si="7" ref="E90:E120">SUM(B90:D90)</f>
        <v>2258</v>
      </c>
      <c r="F90" s="52">
        <v>0</v>
      </c>
      <c r="G90" s="41">
        <v>32</v>
      </c>
      <c r="H90" s="42">
        <f aca="true" t="shared" si="8" ref="H90:H120">SUM(F90:G90)</f>
        <v>32</v>
      </c>
      <c r="I90" s="42">
        <f aca="true" t="shared" si="9" ref="I90:I120">SUM(B90+C90+F90)</f>
        <v>97</v>
      </c>
      <c r="J90" s="42">
        <f t="shared" si="6"/>
        <v>2193</v>
      </c>
      <c r="K90" s="42">
        <f aca="true" t="shared" si="10" ref="K90:K120">SUM(I90:J90)</f>
        <v>2290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28256</v>
      </c>
      <c r="C91" s="52">
        <v>16220</v>
      </c>
      <c r="D91" s="39">
        <v>215706</v>
      </c>
      <c r="E91" s="40">
        <f t="shared" si="7"/>
        <v>260182</v>
      </c>
      <c r="F91" s="52">
        <v>3273</v>
      </c>
      <c r="G91" s="41">
        <v>23047</v>
      </c>
      <c r="H91" s="42">
        <f t="shared" si="8"/>
        <v>26320</v>
      </c>
      <c r="I91" s="42">
        <f t="shared" si="9"/>
        <v>47749</v>
      </c>
      <c r="J91" s="42">
        <f t="shared" si="6"/>
        <v>238753</v>
      </c>
      <c r="K91" s="42">
        <f t="shared" si="10"/>
        <v>286502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29171</v>
      </c>
      <c r="C92" s="52">
        <v>7</v>
      </c>
      <c r="D92" s="39">
        <v>230426</v>
      </c>
      <c r="E92" s="40">
        <f t="shared" si="7"/>
        <v>259604</v>
      </c>
      <c r="F92" s="52">
        <v>438</v>
      </c>
      <c r="G92" s="41">
        <v>5412</v>
      </c>
      <c r="H92" s="42">
        <f t="shared" si="8"/>
        <v>5850</v>
      </c>
      <c r="I92" s="42">
        <f t="shared" si="9"/>
        <v>29616</v>
      </c>
      <c r="J92" s="42">
        <f t="shared" si="6"/>
        <v>235838</v>
      </c>
      <c r="K92" s="42">
        <f t="shared" si="10"/>
        <v>265454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68218</v>
      </c>
      <c r="C93" s="52">
        <v>0</v>
      </c>
      <c r="D93" s="39">
        <v>441020</v>
      </c>
      <c r="E93" s="40">
        <f t="shared" si="7"/>
        <v>509238</v>
      </c>
      <c r="F93" s="52">
        <v>2555</v>
      </c>
      <c r="G93" s="41">
        <v>2214</v>
      </c>
      <c r="H93" s="42">
        <f t="shared" si="8"/>
        <v>4769</v>
      </c>
      <c r="I93" s="42">
        <f t="shared" si="9"/>
        <v>70773</v>
      </c>
      <c r="J93" s="42">
        <f t="shared" si="6"/>
        <v>443234</v>
      </c>
      <c r="K93" s="42">
        <f>SUM(I93:J93)</f>
        <v>514007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33226</v>
      </c>
      <c r="C94" s="52">
        <v>2962</v>
      </c>
      <c r="D94" s="39">
        <v>346972</v>
      </c>
      <c r="E94" s="40">
        <f t="shared" si="7"/>
        <v>383160</v>
      </c>
      <c r="F94" s="52">
        <v>4232</v>
      </c>
      <c r="G94" s="41">
        <v>19891</v>
      </c>
      <c r="H94" s="42">
        <f t="shared" si="8"/>
        <v>24123</v>
      </c>
      <c r="I94" s="42">
        <f t="shared" si="9"/>
        <v>40420</v>
      </c>
      <c r="J94" s="42">
        <f t="shared" si="6"/>
        <v>366863</v>
      </c>
      <c r="K94" s="42">
        <f t="shared" si="10"/>
        <v>407283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26</v>
      </c>
      <c r="C95" s="52">
        <v>194</v>
      </c>
      <c r="D95" s="39">
        <v>758</v>
      </c>
      <c r="E95" s="40">
        <f t="shared" si="7"/>
        <v>978</v>
      </c>
      <c r="F95" s="52">
        <v>19</v>
      </c>
      <c r="G95" s="41">
        <v>196</v>
      </c>
      <c r="H95" s="42">
        <f t="shared" si="8"/>
        <v>215</v>
      </c>
      <c r="I95" s="42">
        <f t="shared" si="9"/>
        <v>239</v>
      </c>
      <c r="J95" s="42">
        <f t="shared" si="6"/>
        <v>954</v>
      </c>
      <c r="K95" s="42">
        <f t="shared" si="10"/>
        <v>1193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87507</v>
      </c>
      <c r="C96" s="52">
        <v>3524</v>
      </c>
      <c r="D96" s="39">
        <v>464366</v>
      </c>
      <c r="E96" s="40">
        <f t="shared" si="7"/>
        <v>555397</v>
      </c>
      <c r="F96" s="52">
        <v>71256</v>
      </c>
      <c r="G96" s="41">
        <v>40137</v>
      </c>
      <c r="H96" s="42">
        <f t="shared" si="8"/>
        <v>111393</v>
      </c>
      <c r="I96" s="42">
        <f t="shared" si="9"/>
        <v>162287</v>
      </c>
      <c r="J96" s="42">
        <f t="shared" si="6"/>
        <v>504503</v>
      </c>
      <c r="K96" s="42">
        <f t="shared" si="10"/>
        <v>666790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134</v>
      </c>
      <c r="C97" s="52">
        <v>0</v>
      </c>
      <c r="D97" s="39">
        <v>1400</v>
      </c>
      <c r="E97" s="40">
        <f t="shared" si="7"/>
        <v>1534</v>
      </c>
      <c r="F97" s="52">
        <v>0</v>
      </c>
      <c r="G97" s="41">
        <v>24</v>
      </c>
      <c r="H97" s="42">
        <f t="shared" si="8"/>
        <v>24</v>
      </c>
      <c r="I97" s="42">
        <f t="shared" si="9"/>
        <v>134</v>
      </c>
      <c r="J97" s="42">
        <f t="shared" si="6"/>
        <v>1424</v>
      </c>
      <c r="K97" s="42">
        <f t="shared" si="10"/>
        <v>1558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14006</v>
      </c>
      <c r="C98" s="52">
        <v>405</v>
      </c>
      <c r="D98" s="39">
        <v>40365</v>
      </c>
      <c r="E98" s="40">
        <f t="shared" si="7"/>
        <v>54776</v>
      </c>
      <c r="F98" s="52">
        <v>688</v>
      </c>
      <c r="G98" s="41">
        <v>4445</v>
      </c>
      <c r="H98" s="42">
        <f t="shared" si="8"/>
        <v>5133</v>
      </c>
      <c r="I98" s="42">
        <f t="shared" si="9"/>
        <v>15099</v>
      </c>
      <c r="J98" s="42">
        <f t="shared" si="6"/>
        <v>44810</v>
      </c>
      <c r="K98" s="42">
        <f t="shared" si="10"/>
        <v>59909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361</v>
      </c>
      <c r="C99" s="52">
        <v>43</v>
      </c>
      <c r="D99" s="39">
        <v>2381</v>
      </c>
      <c r="E99" s="40">
        <f t="shared" si="7"/>
        <v>2785</v>
      </c>
      <c r="F99" s="52">
        <v>3</v>
      </c>
      <c r="G99" s="41">
        <v>15</v>
      </c>
      <c r="H99" s="42">
        <f t="shared" si="8"/>
        <v>18</v>
      </c>
      <c r="I99" s="42">
        <f t="shared" si="9"/>
        <v>407</v>
      </c>
      <c r="J99" s="42">
        <f t="shared" si="6"/>
        <v>2396</v>
      </c>
      <c r="K99" s="42">
        <f t="shared" si="10"/>
        <v>2803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>
        <v>0</v>
      </c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>
        <v>0</v>
      </c>
      <c r="E102" s="40">
        <f t="shared" si="7"/>
        <v>0</v>
      </c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/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3119</v>
      </c>
      <c r="C104" s="52">
        <v>1171</v>
      </c>
      <c r="D104" s="39">
        <v>3739</v>
      </c>
      <c r="E104" s="40">
        <f t="shared" si="7"/>
        <v>8029</v>
      </c>
      <c r="F104" s="52">
        <v>975</v>
      </c>
      <c r="G104" s="41">
        <v>4620</v>
      </c>
      <c r="H104" s="42">
        <f t="shared" si="8"/>
        <v>5595</v>
      </c>
      <c r="I104" s="42">
        <f t="shared" si="9"/>
        <v>5265</v>
      </c>
      <c r="J104" s="42">
        <f t="shared" si="6"/>
        <v>8359</v>
      </c>
      <c r="K104" s="42">
        <f t="shared" si="10"/>
        <v>13624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10255</v>
      </c>
      <c r="C106" s="52">
        <v>25051</v>
      </c>
      <c r="D106" s="39">
        <v>93225</v>
      </c>
      <c r="E106" s="40">
        <f t="shared" si="7"/>
        <v>128531</v>
      </c>
      <c r="F106" s="52">
        <v>19113</v>
      </c>
      <c r="G106" s="41">
        <v>26323</v>
      </c>
      <c r="H106" s="42">
        <f t="shared" si="8"/>
        <v>45436</v>
      </c>
      <c r="I106" s="42">
        <f t="shared" si="9"/>
        <v>54419</v>
      </c>
      <c r="J106" s="42">
        <f t="shared" si="6"/>
        <v>119548</v>
      </c>
      <c r="K106" s="42">
        <f t="shared" si="10"/>
        <v>173967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1149</v>
      </c>
      <c r="C107" s="52">
        <v>829</v>
      </c>
      <c r="D107" s="39">
        <v>13229</v>
      </c>
      <c r="E107" s="40">
        <f t="shared" si="7"/>
        <v>15207</v>
      </c>
      <c r="F107" s="52">
        <v>1008</v>
      </c>
      <c r="G107" s="41">
        <v>6004</v>
      </c>
      <c r="H107" s="42">
        <f t="shared" si="8"/>
        <v>7012</v>
      </c>
      <c r="I107" s="42">
        <f t="shared" si="9"/>
        <v>2986</v>
      </c>
      <c r="J107" s="42">
        <f t="shared" si="6"/>
        <v>19233</v>
      </c>
      <c r="K107" s="42">
        <f t="shared" si="10"/>
        <v>22219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87892</v>
      </c>
      <c r="C108" s="52">
        <v>27492</v>
      </c>
      <c r="D108" s="39">
        <v>366285</v>
      </c>
      <c r="E108" s="40">
        <f t="shared" si="7"/>
        <v>481669</v>
      </c>
      <c r="F108" s="52">
        <v>2637</v>
      </c>
      <c r="G108" s="41">
        <v>11492</v>
      </c>
      <c r="H108" s="42">
        <f t="shared" si="8"/>
        <v>14129</v>
      </c>
      <c r="I108" s="42">
        <f t="shared" si="9"/>
        <v>118021</v>
      </c>
      <c r="J108" s="42">
        <f t="shared" si="6"/>
        <v>377777</v>
      </c>
      <c r="K108" s="42">
        <f t="shared" si="10"/>
        <v>495798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150468</v>
      </c>
      <c r="C109" s="52">
        <v>39615</v>
      </c>
      <c r="D109" s="39">
        <v>888458</v>
      </c>
      <c r="E109" s="40">
        <f t="shared" si="7"/>
        <v>1078541</v>
      </c>
      <c r="F109" s="52">
        <v>26958</v>
      </c>
      <c r="G109" s="41">
        <v>104344</v>
      </c>
      <c r="H109" s="42">
        <f t="shared" si="8"/>
        <v>131302</v>
      </c>
      <c r="I109" s="42">
        <f t="shared" si="9"/>
        <v>217041</v>
      </c>
      <c r="J109" s="42">
        <f t="shared" si="6"/>
        <v>992802</v>
      </c>
      <c r="K109" s="42">
        <f t="shared" si="10"/>
        <v>1209843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654</v>
      </c>
      <c r="C110" s="52">
        <v>615</v>
      </c>
      <c r="D110" s="39">
        <v>9436</v>
      </c>
      <c r="E110" s="40">
        <f t="shared" si="7"/>
        <v>10705</v>
      </c>
      <c r="F110" s="52">
        <v>115</v>
      </c>
      <c r="G110" s="41">
        <v>807</v>
      </c>
      <c r="H110" s="42">
        <f t="shared" si="8"/>
        <v>922</v>
      </c>
      <c r="I110" s="42">
        <f t="shared" si="9"/>
        <v>1384</v>
      </c>
      <c r="J110" s="42">
        <f t="shared" si="6"/>
        <v>10243</v>
      </c>
      <c r="K110" s="42">
        <f t="shared" si="10"/>
        <v>11627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303</v>
      </c>
      <c r="C111" s="52">
        <v>215</v>
      </c>
      <c r="D111" s="39">
        <v>3592</v>
      </c>
      <c r="E111" s="40">
        <f t="shared" si="7"/>
        <v>4110</v>
      </c>
      <c r="F111" s="52">
        <v>162</v>
      </c>
      <c r="G111" s="41">
        <v>4794</v>
      </c>
      <c r="H111" s="42">
        <f t="shared" si="8"/>
        <v>4956</v>
      </c>
      <c r="I111" s="42">
        <f t="shared" si="9"/>
        <v>680</v>
      </c>
      <c r="J111" s="42">
        <f t="shared" si="6"/>
        <v>8386</v>
      </c>
      <c r="K111" s="42">
        <f t="shared" si="10"/>
        <v>9066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0</v>
      </c>
      <c r="D112" s="39">
        <v>0</v>
      </c>
      <c r="E112" s="40">
        <f t="shared" si="7"/>
        <v>0</v>
      </c>
      <c r="F112" s="52">
        <v>0</v>
      </c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33170</v>
      </c>
      <c r="C114" s="52">
        <v>94</v>
      </c>
      <c r="D114" s="39">
        <v>215848</v>
      </c>
      <c r="E114" s="40">
        <f t="shared" si="7"/>
        <v>249112</v>
      </c>
      <c r="F114" s="52">
        <v>747</v>
      </c>
      <c r="G114" s="41">
        <v>16388</v>
      </c>
      <c r="H114" s="42">
        <f t="shared" si="8"/>
        <v>17135</v>
      </c>
      <c r="I114" s="42">
        <f t="shared" si="9"/>
        <v>34011</v>
      </c>
      <c r="J114" s="42">
        <f t="shared" si="6"/>
        <v>232236</v>
      </c>
      <c r="K114" s="42">
        <f t="shared" si="10"/>
        <v>266247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/>
      <c r="C117" s="52">
        <v>0</v>
      </c>
      <c r="D117" s="39">
        <v>0</v>
      </c>
      <c r="E117" s="40">
        <f t="shared" si="7"/>
        <v>0</v>
      </c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3244033</v>
      </c>
      <c r="C123" s="42">
        <f>SUM(C25:C122)</f>
        <v>1114578</v>
      </c>
      <c r="D123" s="42">
        <f>SUM(D25:D120)</f>
        <v>18012043</v>
      </c>
      <c r="E123" s="42">
        <f>SUM(E25:E120)</f>
        <v>22370654</v>
      </c>
      <c r="F123" s="44">
        <f>SUM(F25:F120)</f>
        <v>996475</v>
      </c>
      <c r="G123" s="42">
        <f>SUM(G25:G120)</f>
        <v>3004212</v>
      </c>
      <c r="H123" s="42">
        <f>F123+G123</f>
        <v>4000687</v>
      </c>
      <c r="I123" s="42">
        <f>SUM(I25:I120)</f>
        <v>5355086</v>
      </c>
      <c r="J123" s="42">
        <f>D123+G123</f>
        <v>21016255</v>
      </c>
      <c r="K123" s="42">
        <f>E123+H123</f>
        <v>26371341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B21:C21"/>
    <mergeCell ref="F22:H22"/>
    <mergeCell ref="B23:C23"/>
    <mergeCell ref="A9:K9"/>
    <mergeCell ref="A12:K12"/>
    <mergeCell ref="A14:K14"/>
    <mergeCell ref="A15:K15"/>
    <mergeCell ref="B19:K19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2017-03-31T12:54:31Z</cp:lastPrinted>
  <dcterms:created xsi:type="dcterms:W3CDTF">2014-10-01T08:21:52Z</dcterms:created>
  <dcterms:modified xsi:type="dcterms:W3CDTF">2017-04-04T14:16:24Z</dcterms:modified>
  <cp:category/>
  <cp:version/>
  <cp:contentType/>
  <cp:contentStatus/>
</cp:coreProperties>
</file>