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<sst xmlns="http://schemas.openxmlformats.org/spreadsheetml/2006/main" count="130" uniqueCount="123">
  <si>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</si>
  <si>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</si>
  <si>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</si>
  <si>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</si>
  <si>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</si>
  <si>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</si>
  <si>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</si>
  <si>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</si>
  <si>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</si>
  <si>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</si>
  <si>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</si>
  <si>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</si>
  <si>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</si>
  <si>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</si>
  <si>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</si>
  <si>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</si>
  <si>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</si>
  <si>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</si>
  <si>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</si>
  <si>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</si>
  <si>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</si>
  <si>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</si>
  <si>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</si>
  <si>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</si>
  <si>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</si>
  <si>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</si>
  <si>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</si>
  <si>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</si>
  <si>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</si>
  <si>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</si>
  <si>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</si>
  <si>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</si>
  <si>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</si>
  <si>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</si>
  <si>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</si>
  <si>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</si>
  <si>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</si>
  <si>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</si>
  <si>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</si>
  <si>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</si>
  <si>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</si>
  <si>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</si>
  <si>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</si>
  <si>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</si>
  <si>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</si>
  <si>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</si>
  <si>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</si>
  <si>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</si>
  <si>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</si>
  <si>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</si>
  <si>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</si>
  <si>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</si>
  <si>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</si>
  <si>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</si>
  <si>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</si>
  <si>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</si>
  <si>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</si>
  <si>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</si>
  <si>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</si>
  <si>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</si>
  <si>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</si>
  <si>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</si>
  <si>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</si>
  <si>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</si>
  <si>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</si>
  <si>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</si>
  <si>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</si>
  <si>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</si>
  <si>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</si>
  <si>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</si>
  <si>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</si>
  <si>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</si>
  <si>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</si>
  <si>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</si>
  <si>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</si>
  <si>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</si>
  <si>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</si>
  <si>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</si>
  <si>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</si>
  <si>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</si>
  <si>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</si>
  <si>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</si>
  <si>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</si>
  <si>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</si>
  <si>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</si>
  <si>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</si>
  <si>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</si>
  <si>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</si>
  <si>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</si>
  <si>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</si>
  <si>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</si>
  <si>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</si>
  <si>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</si>
  <si>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</si>
  <si>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</si>
  <si>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</si>
  <si>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</si>
  <si>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</si>
  <si>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</si>
  <si>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</si>
  <si>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</si>
  <si>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</si>
  <si>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</si>
  <si>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</si>
  <si>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</si>
  <si>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</si>
  <si>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</si>
  <si>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</si>
  <si>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</si>
  <si>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</si>
  <si>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</si>
  <si>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</si>
  <si>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</si>
  <si>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</si>
  <si>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</si>
  <si>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</si>
  <si>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</si>
  <si>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</si>
  <si>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>CAMPAGNE 2016-2017</t>
  </si>
  <si>
    <t xml:space="preserve">MINISTERE DE L'ACTION </t>
  </si>
  <si>
    <t xml:space="preserve">        ET DES COMPTES PUBLICS</t>
  </si>
  <si>
    <t>MOIS DE MAI</t>
  </si>
  <si>
    <t>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</si>
</sst>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Q34" sqref="Q34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120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118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121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122</v>
      </c>
      <c r="C23" s="57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2828</v>
      </c>
      <c r="C25" s="52">
        <v>184</v>
      </c>
      <c r="D25" s="39">
        <v>19793</v>
      </c>
      <c r="E25" s="40">
        <f>SUM(B25:D25)</f>
        <v>22805</v>
      </c>
      <c r="F25" s="52">
        <v>938</v>
      </c>
      <c r="G25" s="41">
        <v>5039</v>
      </c>
      <c r="H25" s="42">
        <f>SUM(F25:G25)</f>
        <v>5977</v>
      </c>
      <c r="I25" s="42">
        <f>SUM(B25+C25+F25)</f>
        <v>3950</v>
      </c>
      <c r="J25" s="42">
        <f>D25+G25</f>
        <v>24832</v>
      </c>
      <c r="K25" s="42">
        <f>SUM(I25:J25)</f>
        <v>28782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5612</v>
      </c>
      <c r="C26" s="52">
        <v>0</v>
      </c>
      <c r="D26" s="39">
        <v>85126</v>
      </c>
      <c r="E26" s="40">
        <f aca="true" t="shared" si="0" ref="E26:E89">SUM(B26:D26)</f>
        <v>90738</v>
      </c>
      <c r="F26" s="52">
        <v>89</v>
      </c>
      <c r="G26" s="41">
        <v>5397</v>
      </c>
      <c r="H26" s="42">
        <f aca="true" t="shared" si="1" ref="H26:H89">SUM(F26:G26)</f>
        <v>5486</v>
      </c>
      <c r="I26" s="42">
        <f aca="true" t="shared" si="2" ref="I26:I89">SUM(B26+C26+F26)</f>
        <v>5701</v>
      </c>
      <c r="J26" s="42">
        <f aca="true" t="shared" si="3" ref="J26:J41">SUM(D26+G26)</f>
        <v>90523</v>
      </c>
      <c r="K26" s="42">
        <f aca="true" t="shared" si="4" ref="K26:K89">SUM(I26:J26)</f>
        <v>96224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1789</v>
      </c>
      <c r="C27" s="52">
        <v>4</v>
      </c>
      <c r="D27" s="39">
        <v>13922</v>
      </c>
      <c r="E27" s="40">
        <f t="shared" si="0"/>
        <v>15715</v>
      </c>
      <c r="F27" s="52">
        <v>85</v>
      </c>
      <c r="G27" s="41">
        <v>1399</v>
      </c>
      <c r="H27" s="42">
        <f t="shared" si="1"/>
        <v>1484</v>
      </c>
      <c r="I27" s="42">
        <f t="shared" si="2"/>
        <v>1878</v>
      </c>
      <c r="J27" s="42">
        <f t="shared" si="3"/>
        <v>15321</v>
      </c>
      <c r="K27" s="42">
        <f t="shared" si="4"/>
        <v>17199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1013</v>
      </c>
      <c r="C28" s="52">
        <v>2930</v>
      </c>
      <c r="D28" s="39">
        <v>25982</v>
      </c>
      <c r="E28" s="40">
        <f t="shared" si="0"/>
        <v>29925</v>
      </c>
      <c r="F28" s="52">
        <v>594</v>
      </c>
      <c r="G28" s="41">
        <v>4000</v>
      </c>
      <c r="H28" s="42">
        <f t="shared" si="1"/>
        <v>4594</v>
      </c>
      <c r="I28" s="42">
        <f t="shared" si="2"/>
        <v>4537</v>
      </c>
      <c r="J28" s="42">
        <f t="shared" si="3"/>
        <v>29982</v>
      </c>
      <c r="K28" s="42">
        <f t="shared" si="4"/>
        <v>34519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286</v>
      </c>
      <c r="D29" s="39">
        <v>2572</v>
      </c>
      <c r="E29" s="40">
        <f t="shared" si="0"/>
        <v>2858</v>
      </c>
      <c r="F29" s="52">
        <v>3</v>
      </c>
      <c r="G29" s="41">
        <v>261</v>
      </c>
      <c r="H29" s="42">
        <f t="shared" si="1"/>
        <v>264</v>
      </c>
      <c r="I29" s="42">
        <f t="shared" si="2"/>
        <v>289</v>
      </c>
      <c r="J29" s="42">
        <f t="shared" si="3"/>
        <v>2833</v>
      </c>
      <c r="K29" s="42">
        <f t="shared" si="4"/>
        <v>3122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8901</v>
      </c>
      <c r="C31" s="52">
        <v>58214</v>
      </c>
      <c r="D31" s="39">
        <v>549062</v>
      </c>
      <c r="E31" s="40">
        <f t="shared" si="0"/>
        <v>616177</v>
      </c>
      <c r="F31" s="52">
        <v>9641</v>
      </c>
      <c r="G31" s="41">
        <v>53683</v>
      </c>
      <c r="H31" s="42">
        <f t="shared" si="1"/>
        <v>63324</v>
      </c>
      <c r="I31" s="42">
        <f t="shared" si="2"/>
        <v>76756</v>
      </c>
      <c r="J31" s="42">
        <f t="shared" si="3"/>
        <v>602745</v>
      </c>
      <c r="K31" s="42">
        <f t="shared" si="4"/>
        <v>679501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190</v>
      </c>
      <c r="D33" s="39">
        <v>770</v>
      </c>
      <c r="E33" s="40">
        <f t="shared" si="0"/>
        <v>960</v>
      </c>
      <c r="F33" s="52">
        <v>7</v>
      </c>
      <c r="G33" s="41">
        <v>136</v>
      </c>
      <c r="H33" s="42">
        <f t="shared" si="1"/>
        <v>143</v>
      </c>
      <c r="I33" s="42">
        <f t="shared" si="2"/>
        <v>197</v>
      </c>
      <c r="J33" s="42">
        <f t="shared" si="3"/>
        <v>906</v>
      </c>
      <c r="K33" s="42">
        <f t="shared" si="4"/>
        <v>1103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15181</v>
      </c>
      <c r="C34" s="52">
        <v>0</v>
      </c>
      <c r="D34" s="39">
        <v>231827</v>
      </c>
      <c r="E34" s="40">
        <f t="shared" si="0"/>
        <v>247008</v>
      </c>
      <c r="F34" s="52">
        <v>269</v>
      </c>
      <c r="G34" s="41">
        <v>14298</v>
      </c>
      <c r="H34" s="42">
        <f t="shared" si="1"/>
        <v>14567</v>
      </c>
      <c r="I34" s="42">
        <f t="shared" si="2"/>
        <v>15450</v>
      </c>
      <c r="J34" s="42">
        <f t="shared" si="3"/>
        <v>246125</v>
      </c>
      <c r="K34" s="42">
        <f t="shared" si="4"/>
        <v>261575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71651</v>
      </c>
      <c r="C35" s="52">
        <v>252308</v>
      </c>
      <c r="D35" s="39">
        <v>2791473</v>
      </c>
      <c r="E35" s="40">
        <f t="shared" si="0"/>
        <v>3115432</v>
      </c>
      <c r="F35" s="52">
        <v>43237</v>
      </c>
      <c r="G35" s="41">
        <v>504595</v>
      </c>
      <c r="H35" s="42">
        <f t="shared" si="1"/>
        <v>547832</v>
      </c>
      <c r="I35" s="42">
        <f t="shared" si="2"/>
        <v>367196</v>
      </c>
      <c r="J35" s="42">
        <f t="shared" si="3"/>
        <v>3296068</v>
      </c>
      <c r="K35" s="42">
        <f t="shared" si="4"/>
        <v>3663264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814</v>
      </c>
      <c r="C36" s="52">
        <v>90</v>
      </c>
      <c r="D36" s="39">
        <v>5972</v>
      </c>
      <c r="E36" s="40">
        <f t="shared" si="0"/>
        <v>6876</v>
      </c>
      <c r="F36" s="52">
        <v>88</v>
      </c>
      <c r="G36" s="41">
        <v>866</v>
      </c>
      <c r="H36" s="42">
        <f t="shared" si="1"/>
        <v>954</v>
      </c>
      <c r="I36" s="42">
        <f t="shared" si="2"/>
        <v>992</v>
      </c>
      <c r="J36" s="42">
        <f t="shared" si="3"/>
        <v>6838</v>
      </c>
      <c r="K36" s="42">
        <f t="shared" si="4"/>
        <v>7830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35896</v>
      </c>
      <c r="C37" s="52">
        <v>21376</v>
      </c>
      <c r="D37" s="39">
        <v>372015</v>
      </c>
      <c r="E37" s="40">
        <f t="shared" si="0"/>
        <v>429287</v>
      </c>
      <c r="F37" s="52">
        <v>1081</v>
      </c>
      <c r="G37" s="41">
        <v>15966</v>
      </c>
      <c r="H37" s="42">
        <f t="shared" si="1"/>
        <v>17047</v>
      </c>
      <c r="I37" s="42">
        <f t="shared" si="2"/>
        <v>58353</v>
      </c>
      <c r="J37" s="42">
        <f t="shared" si="3"/>
        <v>387981</v>
      </c>
      <c r="K37" s="42">
        <f t="shared" si="4"/>
        <v>446334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6</v>
      </c>
      <c r="C39" s="52">
        <v>11</v>
      </c>
      <c r="D39" s="39">
        <v>90</v>
      </c>
      <c r="E39" s="40">
        <f t="shared" si="0"/>
        <v>107</v>
      </c>
      <c r="F39" s="52">
        <v>1</v>
      </c>
      <c r="G39" s="41">
        <v>0</v>
      </c>
      <c r="H39" s="42">
        <f t="shared" si="1"/>
        <v>1</v>
      </c>
      <c r="I39" s="42">
        <f t="shared" si="2"/>
        <v>18</v>
      </c>
      <c r="J39" s="42">
        <f t="shared" si="3"/>
        <v>90</v>
      </c>
      <c r="K39" s="42">
        <f t="shared" si="4"/>
        <v>108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366</v>
      </c>
      <c r="C40" s="52">
        <v>313</v>
      </c>
      <c r="D40" s="39">
        <v>2167254</v>
      </c>
      <c r="E40" s="40">
        <f t="shared" si="0"/>
        <v>2167933</v>
      </c>
      <c r="F40" s="52">
        <v>1473</v>
      </c>
      <c r="G40" s="41">
        <v>1134153</v>
      </c>
      <c r="H40" s="42">
        <f t="shared" si="1"/>
        <v>1135626</v>
      </c>
      <c r="I40" s="42">
        <f t="shared" si="2"/>
        <v>2152</v>
      </c>
      <c r="J40" s="42">
        <f t="shared" si="3"/>
        <v>3301407</v>
      </c>
      <c r="K40" s="42">
        <f t="shared" si="4"/>
        <v>3303559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2814</v>
      </c>
      <c r="C41" s="52">
        <v>6575</v>
      </c>
      <c r="D41" s="39">
        <v>3812260</v>
      </c>
      <c r="E41" s="40">
        <f t="shared" si="0"/>
        <v>3821649</v>
      </c>
      <c r="F41" s="52">
        <v>12753</v>
      </c>
      <c r="G41" s="41">
        <v>118218</v>
      </c>
      <c r="H41" s="42">
        <f t="shared" si="1"/>
        <v>130971</v>
      </c>
      <c r="I41" s="42">
        <f t="shared" si="2"/>
        <v>22142</v>
      </c>
      <c r="J41" s="42">
        <f t="shared" si="3"/>
        <v>3930478</v>
      </c>
      <c r="K41" s="42">
        <f t="shared" si="4"/>
        <v>3952620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27120</v>
      </c>
      <c r="C42" s="52">
        <v>129</v>
      </c>
      <c r="D42" s="39">
        <v>207820</v>
      </c>
      <c r="E42" s="40">
        <f t="shared" si="0"/>
        <v>235069</v>
      </c>
      <c r="F42" s="52">
        <v>30</v>
      </c>
      <c r="G42" s="41">
        <v>437</v>
      </c>
      <c r="H42" s="42">
        <f t="shared" si="1"/>
        <v>467</v>
      </c>
      <c r="I42" s="42">
        <f t="shared" si="2"/>
        <v>27279</v>
      </c>
      <c r="J42" s="42">
        <f aca="true" t="shared" si="5" ref="J42:J87">SUM(D42+G42)</f>
        <v>208257</v>
      </c>
      <c r="K42" s="42">
        <f t="shared" si="4"/>
        <v>235536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152</v>
      </c>
      <c r="D43" s="39">
        <v>982</v>
      </c>
      <c r="E43" s="40">
        <f t="shared" si="0"/>
        <v>1134</v>
      </c>
      <c r="F43" s="52">
        <v>0</v>
      </c>
      <c r="G43" s="41">
        <v>0</v>
      </c>
      <c r="H43" s="42">
        <f t="shared" si="1"/>
        <v>0</v>
      </c>
      <c r="I43" s="42">
        <f t="shared" si="2"/>
        <v>152</v>
      </c>
      <c r="J43" s="42">
        <f t="shared" si="5"/>
        <v>982</v>
      </c>
      <c r="K43" s="42">
        <f t="shared" si="4"/>
        <v>1134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2387</v>
      </c>
      <c r="C44" s="52">
        <v>726</v>
      </c>
      <c r="D44" s="39">
        <v>22159</v>
      </c>
      <c r="E44" s="40">
        <f t="shared" si="0"/>
        <v>25272</v>
      </c>
      <c r="F44" s="52">
        <v>452</v>
      </c>
      <c r="G44" s="41">
        <v>2677</v>
      </c>
      <c r="H44" s="42">
        <f t="shared" si="1"/>
        <v>3129</v>
      </c>
      <c r="I44" s="42">
        <f t="shared" si="2"/>
        <v>3565</v>
      </c>
      <c r="J44" s="42">
        <f t="shared" si="5"/>
        <v>24836</v>
      </c>
      <c r="K44" s="42">
        <f t="shared" si="4"/>
        <v>28401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10304</v>
      </c>
      <c r="C45" s="52">
        <v>25076</v>
      </c>
      <c r="D45" s="39">
        <v>194571</v>
      </c>
      <c r="E45" s="40">
        <f t="shared" si="0"/>
        <v>229951</v>
      </c>
      <c r="F45" s="52">
        <v>1407</v>
      </c>
      <c r="G45" s="41">
        <v>21099</v>
      </c>
      <c r="H45" s="42">
        <f t="shared" si="1"/>
        <v>22506</v>
      </c>
      <c r="I45" s="42">
        <f t="shared" si="2"/>
        <v>36787</v>
      </c>
      <c r="J45" s="42">
        <f t="shared" si="5"/>
        <v>215670</v>
      </c>
      <c r="K45" s="42">
        <f t="shared" si="4"/>
        <v>252457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180213</v>
      </c>
      <c r="C46" s="52">
        <v>867</v>
      </c>
      <c r="D46" s="39">
        <v>1463905</v>
      </c>
      <c r="E46" s="40">
        <f t="shared" si="0"/>
        <v>1644985</v>
      </c>
      <c r="F46" s="52">
        <v>24226</v>
      </c>
      <c r="G46" s="41">
        <v>542703</v>
      </c>
      <c r="H46" s="42">
        <f t="shared" si="1"/>
        <v>566929</v>
      </c>
      <c r="I46" s="42">
        <f t="shared" si="2"/>
        <v>205306</v>
      </c>
      <c r="J46" s="42">
        <f t="shared" si="5"/>
        <v>2006608</v>
      </c>
      <c r="K46" s="42">
        <f t="shared" si="4"/>
        <v>2211914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41311</v>
      </c>
      <c r="C49" s="52">
        <v>1400</v>
      </c>
      <c r="D49" s="39">
        <v>309338</v>
      </c>
      <c r="E49" s="40">
        <f t="shared" si="0"/>
        <v>352049</v>
      </c>
      <c r="F49" s="52">
        <v>1275</v>
      </c>
      <c r="G49" s="41">
        <v>13013</v>
      </c>
      <c r="H49" s="42">
        <f t="shared" si="1"/>
        <v>14288</v>
      </c>
      <c r="I49" s="42">
        <f t="shared" si="2"/>
        <v>43986</v>
      </c>
      <c r="J49" s="42">
        <f t="shared" si="5"/>
        <v>322351</v>
      </c>
      <c r="K49" s="42">
        <f t="shared" si="4"/>
        <v>366337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6</v>
      </c>
      <c r="D50" s="39">
        <v>84</v>
      </c>
      <c r="E50" s="40">
        <f t="shared" si="0"/>
        <v>90</v>
      </c>
      <c r="F50" s="52">
        <v>3</v>
      </c>
      <c r="G50" s="41">
        <v>54</v>
      </c>
      <c r="H50" s="42">
        <f t="shared" si="1"/>
        <v>57</v>
      </c>
      <c r="I50" s="42">
        <f t="shared" si="2"/>
        <v>9</v>
      </c>
      <c r="J50" s="42">
        <f t="shared" si="5"/>
        <v>138</v>
      </c>
      <c r="K50" s="42">
        <f t="shared" si="4"/>
        <v>147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77081</v>
      </c>
      <c r="C51" s="52">
        <v>12848</v>
      </c>
      <c r="D51" s="39">
        <v>753712</v>
      </c>
      <c r="E51" s="40">
        <f t="shared" si="0"/>
        <v>843641</v>
      </c>
      <c r="F51" s="52">
        <v>10382</v>
      </c>
      <c r="G51" s="41">
        <v>42548</v>
      </c>
      <c r="H51" s="42">
        <f t="shared" si="1"/>
        <v>52930</v>
      </c>
      <c r="I51" s="42">
        <f t="shared" si="2"/>
        <v>100311</v>
      </c>
      <c r="J51" s="42">
        <f t="shared" si="5"/>
        <v>796260</v>
      </c>
      <c r="K51" s="42">
        <f t="shared" si="4"/>
        <v>896571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77049</v>
      </c>
      <c r="C55" s="52">
        <v>197456</v>
      </c>
      <c r="D55" s="39">
        <v>1876860</v>
      </c>
      <c r="E55" s="40">
        <f t="shared" si="0"/>
        <v>2151365</v>
      </c>
      <c r="F55" s="52">
        <v>50093</v>
      </c>
      <c r="G55" s="41">
        <v>324218</v>
      </c>
      <c r="H55" s="42">
        <f t="shared" si="1"/>
        <v>374311</v>
      </c>
      <c r="I55" s="42">
        <f t="shared" si="2"/>
        <v>324598</v>
      </c>
      <c r="J55" s="42">
        <f t="shared" si="5"/>
        <v>2201078</v>
      </c>
      <c r="K55" s="42">
        <f t="shared" si="4"/>
        <v>2525676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7221</v>
      </c>
      <c r="C56" s="52">
        <v>5499</v>
      </c>
      <c r="D56" s="39">
        <v>64776</v>
      </c>
      <c r="E56" s="40">
        <f t="shared" si="0"/>
        <v>77496</v>
      </c>
      <c r="F56" s="52">
        <v>610</v>
      </c>
      <c r="G56" s="41">
        <v>14302</v>
      </c>
      <c r="H56" s="42">
        <f t="shared" si="1"/>
        <v>14912</v>
      </c>
      <c r="I56" s="42">
        <f t="shared" si="2"/>
        <v>13330</v>
      </c>
      <c r="J56" s="42">
        <f t="shared" si="5"/>
        <v>79078</v>
      </c>
      <c r="K56" s="42">
        <f t="shared" si="4"/>
        <v>92408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13441</v>
      </c>
      <c r="C57" s="52">
        <v>103421</v>
      </c>
      <c r="D57" s="39">
        <v>893723</v>
      </c>
      <c r="E57" s="40">
        <f t="shared" si="0"/>
        <v>1010585</v>
      </c>
      <c r="F57" s="52">
        <v>55403</v>
      </c>
      <c r="G57" s="41">
        <v>669754</v>
      </c>
      <c r="H57" s="42">
        <f t="shared" si="1"/>
        <v>725157</v>
      </c>
      <c r="I57" s="42">
        <f t="shared" si="2"/>
        <v>172265</v>
      </c>
      <c r="J57" s="42">
        <f t="shared" si="5"/>
        <v>1563477</v>
      </c>
      <c r="K57" s="42">
        <f t="shared" si="4"/>
        <v>1735742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463627</v>
      </c>
      <c r="C58" s="52">
        <v>908</v>
      </c>
      <c r="D58" s="39">
        <v>3360380</v>
      </c>
      <c r="E58" s="40">
        <f t="shared" si="0"/>
        <v>3824915</v>
      </c>
      <c r="F58" s="52">
        <v>12864</v>
      </c>
      <c r="G58" s="41">
        <v>96120</v>
      </c>
      <c r="H58" s="42">
        <f t="shared" si="1"/>
        <v>108984</v>
      </c>
      <c r="I58" s="42">
        <f t="shared" si="2"/>
        <v>477399</v>
      </c>
      <c r="J58" s="42">
        <f t="shared" si="5"/>
        <v>3456500</v>
      </c>
      <c r="K58" s="42">
        <f t="shared" si="4"/>
        <v>3933899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58390</v>
      </c>
      <c r="C59" s="52">
        <v>335640</v>
      </c>
      <c r="D59" s="39">
        <v>2817575</v>
      </c>
      <c r="E59" s="40">
        <f t="shared" si="0"/>
        <v>3211605</v>
      </c>
      <c r="F59" s="52">
        <v>72916</v>
      </c>
      <c r="G59" s="41">
        <v>569560</v>
      </c>
      <c r="H59" s="42">
        <f t="shared" si="1"/>
        <v>642476</v>
      </c>
      <c r="I59" s="42">
        <f t="shared" si="2"/>
        <v>466946</v>
      </c>
      <c r="J59" s="42">
        <f t="shared" si="5"/>
        <v>3387135</v>
      </c>
      <c r="K59" s="42">
        <f t="shared" si="4"/>
        <v>3854081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1341</v>
      </c>
      <c r="C61" s="52">
        <v>324</v>
      </c>
      <c r="D61" s="39">
        <v>14977</v>
      </c>
      <c r="E61" s="40">
        <f t="shared" si="0"/>
        <v>16642</v>
      </c>
      <c r="F61" s="52">
        <v>197</v>
      </c>
      <c r="G61" s="41">
        <v>1627</v>
      </c>
      <c r="H61" s="42">
        <f t="shared" si="1"/>
        <v>1824</v>
      </c>
      <c r="I61" s="42">
        <f t="shared" si="2"/>
        <v>1862</v>
      </c>
      <c r="J61" s="42">
        <f t="shared" si="5"/>
        <v>16604</v>
      </c>
      <c r="K61" s="42">
        <f t="shared" si="4"/>
        <v>18466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43128</v>
      </c>
      <c r="C62" s="52">
        <v>17</v>
      </c>
      <c r="D62" s="39">
        <v>400513</v>
      </c>
      <c r="E62" s="40">
        <f t="shared" si="0"/>
        <v>443658</v>
      </c>
      <c r="F62" s="52">
        <v>1922</v>
      </c>
      <c r="G62" s="41">
        <v>40254</v>
      </c>
      <c r="H62" s="42">
        <f t="shared" si="1"/>
        <v>42176</v>
      </c>
      <c r="I62" s="42">
        <f t="shared" si="2"/>
        <v>45067</v>
      </c>
      <c r="J62" s="42">
        <f t="shared" si="5"/>
        <v>440767</v>
      </c>
      <c r="K62" s="42">
        <f t="shared" si="4"/>
        <v>485834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120</v>
      </c>
      <c r="C63" s="52">
        <v>85</v>
      </c>
      <c r="D63" s="39">
        <v>9682</v>
      </c>
      <c r="E63" s="40">
        <f t="shared" si="0"/>
        <v>9887</v>
      </c>
      <c r="F63" s="52">
        <v>186</v>
      </c>
      <c r="G63" s="41">
        <v>2082</v>
      </c>
      <c r="H63" s="42">
        <f t="shared" si="1"/>
        <v>2268</v>
      </c>
      <c r="I63" s="42">
        <f t="shared" si="2"/>
        <v>391</v>
      </c>
      <c r="J63" s="42">
        <f t="shared" si="5"/>
        <v>11764</v>
      </c>
      <c r="K63" s="42">
        <f t="shared" si="4"/>
        <v>12155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4468</v>
      </c>
      <c r="C64" s="52">
        <v>34</v>
      </c>
      <c r="D64" s="39">
        <v>49496</v>
      </c>
      <c r="E64" s="40">
        <f t="shared" si="0"/>
        <v>53998</v>
      </c>
      <c r="F64" s="52">
        <v>518</v>
      </c>
      <c r="G64" s="41">
        <v>5295</v>
      </c>
      <c r="H64" s="42">
        <f t="shared" si="1"/>
        <v>5813</v>
      </c>
      <c r="I64" s="42">
        <f t="shared" si="2"/>
        <v>5020</v>
      </c>
      <c r="J64" s="42">
        <f t="shared" si="5"/>
        <v>54791</v>
      </c>
      <c r="K64" s="42">
        <f t="shared" si="4"/>
        <v>59811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2039</v>
      </c>
      <c r="C65" s="52">
        <v>982</v>
      </c>
      <c r="D65" s="39">
        <v>28372</v>
      </c>
      <c r="E65" s="40">
        <f t="shared" si="0"/>
        <v>31393</v>
      </c>
      <c r="F65" s="52">
        <v>474</v>
      </c>
      <c r="G65" s="41">
        <v>18679</v>
      </c>
      <c r="H65" s="42">
        <f t="shared" si="1"/>
        <v>19153</v>
      </c>
      <c r="I65" s="42">
        <f t="shared" si="2"/>
        <v>3495</v>
      </c>
      <c r="J65" s="42">
        <f t="shared" si="5"/>
        <v>47051</v>
      </c>
      <c r="K65" s="42">
        <f t="shared" si="4"/>
        <v>50546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31235</v>
      </c>
      <c r="C66" s="52">
        <v>3901</v>
      </c>
      <c r="D66" s="39">
        <v>289767</v>
      </c>
      <c r="E66" s="40">
        <f t="shared" si="0"/>
        <v>324903</v>
      </c>
      <c r="F66" s="52">
        <v>30283</v>
      </c>
      <c r="G66" s="41">
        <v>307959</v>
      </c>
      <c r="H66" s="42">
        <f t="shared" si="1"/>
        <v>338242</v>
      </c>
      <c r="I66" s="42">
        <f t="shared" si="2"/>
        <v>65419</v>
      </c>
      <c r="J66" s="42">
        <f t="shared" si="5"/>
        <v>597726</v>
      </c>
      <c r="K66" s="42">
        <f t="shared" si="4"/>
        <v>663145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1722</v>
      </c>
      <c r="C67" s="52">
        <v>451</v>
      </c>
      <c r="D67" s="39">
        <v>21035</v>
      </c>
      <c r="E67" s="40">
        <f t="shared" si="0"/>
        <v>23208</v>
      </c>
      <c r="F67" s="52">
        <v>894</v>
      </c>
      <c r="G67" s="41">
        <v>7910</v>
      </c>
      <c r="H67" s="42">
        <f t="shared" si="1"/>
        <v>8804</v>
      </c>
      <c r="I67" s="42">
        <f t="shared" si="2"/>
        <v>3067</v>
      </c>
      <c r="J67" s="42">
        <f t="shared" si="5"/>
        <v>28945</v>
      </c>
      <c r="K67" s="42">
        <f t="shared" si="4"/>
        <v>32012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29004</v>
      </c>
      <c r="C69" s="52">
        <v>31851</v>
      </c>
      <c r="D69" s="39">
        <v>569056</v>
      </c>
      <c r="E69" s="40">
        <f t="shared" si="0"/>
        <v>629911</v>
      </c>
      <c r="F69" s="52">
        <v>66542</v>
      </c>
      <c r="G69" s="41">
        <v>314804</v>
      </c>
      <c r="H69" s="42">
        <f t="shared" si="1"/>
        <v>381346</v>
      </c>
      <c r="I69" s="42">
        <f t="shared" si="2"/>
        <v>127397</v>
      </c>
      <c r="J69" s="42">
        <f t="shared" si="5"/>
        <v>883860</v>
      </c>
      <c r="K69" s="42">
        <f t="shared" si="4"/>
        <v>1011257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343</v>
      </c>
      <c r="C70" s="52">
        <v>26</v>
      </c>
      <c r="D70" s="39">
        <v>2550</v>
      </c>
      <c r="E70" s="40">
        <f t="shared" si="0"/>
        <v>2919</v>
      </c>
      <c r="F70" s="52">
        <v>7</v>
      </c>
      <c r="G70" s="41">
        <v>226</v>
      </c>
      <c r="H70" s="42">
        <f t="shared" si="1"/>
        <v>233</v>
      </c>
      <c r="I70" s="42">
        <f t="shared" si="2"/>
        <v>376</v>
      </c>
      <c r="J70" s="42">
        <f t="shared" si="5"/>
        <v>2776</v>
      </c>
      <c r="K70" s="42">
        <f t="shared" si="4"/>
        <v>3152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12617</v>
      </c>
      <c r="C71" s="52">
        <v>5559</v>
      </c>
      <c r="D71" s="39">
        <v>167397</v>
      </c>
      <c r="E71" s="40">
        <f t="shared" si="0"/>
        <v>185573</v>
      </c>
      <c r="F71" s="52">
        <v>1756</v>
      </c>
      <c r="G71" s="41">
        <v>22162</v>
      </c>
      <c r="H71" s="42">
        <f t="shared" si="1"/>
        <v>23918</v>
      </c>
      <c r="I71" s="42">
        <f t="shared" si="2"/>
        <v>19932</v>
      </c>
      <c r="J71" s="42">
        <f t="shared" si="5"/>
        <v>189559</v>
      </c>
      <c r="K71" s="42">
        <f t="shared" si="4"/>
        <v>209491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6913</v>
      </c>
      <c r="C72" s="52">
        <v>312</v>
      </c>
      <c r="D72" s="39">
        <v>112324</v>
      </c>
      <c r="E72" s="40">
        <f t="shared" si="0"/>
        <v>119549</v>
      </c>
      <c r="F72" s="52">
        <v>1602</v>
      </c>
      <c r="G72" s="41">
        <v>38590</v>
      </c>
      <c r="H72" s="42">
        <f t="shared" si="1"/>
        <v>40192</v>
      </c>
      <c r="I72" s="42">
        <f t="shared" si="2"/>
        <v>8827</v>
      </c>
      <c r="J72" s="42">
        <f t="shared" si="5"/>
        <v>150914</v>
      </c>
      <c r="K72" s="42">
        <f t="shared" si="4"/>
        <v>159741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27</v>
      </c>
      <c r="D73" s="39">
        <v>134</v>
      </c>
      <c r="E73" s="40">
        <f t="shared" si="0"/>
        <v>161</v>
      </c>
      <c r="F73" s="52">
        <v>0</v>
      </c>
      <c r="G73" s="41">
        <v>6</v>
      </c>
      <c r="H73" s="42">
        <f t="shared" si="1"/>
        <v>6</v>
      </c>
      <c r="I73" s="42">
        <f t="shared" si="2"/>
        <v>27</v>
      </c>
      <c r="J73" s="42">
        <f t="shared" si="5"/>
        <v>140</v>
      </c>
      <c r="K73" s="42">
        <f t="shared" si="4"/>
        <v>167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102351</v>
      </c>
      <c r="C74" s="52">
        <v>5445</v>
      </c>
      <c r="D74" s="39">
        <v>763292</v>
      </c>
      <c r="E74" s="40">
        <f t="shared" si="0"/>
        <v>871088</v>
      </c>
      <c r="F74" s="52">
        <v>12940</v>
      </c>
      <c r="G74" s="41">
        <v>107644</v>
      </c>
      <c r="H74" s="42">
        <f t="shared" si="1"/>
        <v>120584</v>
      </c>
      <c r="I74" s="42">
        <f t="shared" si="2"/>
        <v>120736</v>
      </c>
      <c r="J74" s="42">
        <f t="shared" si="5"/>
        <v>870936</v>
      </c>
      <c r="K74" s="42">
        <f t="shared" si="4"/>
        <v>991672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148970</v>
      </c>
      <c r="C76" s="52">
        <v>0</v>
      </c>
      <c r="D76" s="39">
        <v>1891218</v>
      </c>
      <c r="E76" s="40">
        <f t="shared" si="0"/>
        <v>2040188</v>
      </c>
      <c r="F76" s="52">
        <v>5111</v>
      </c>
      <c r="G76" s="41">
        <v>104745</v>
      </c>
      <c r="H76" s="42">
        <f t="shared" si="1"/>
        <v>109856</v>
      </c>
      <c r="I76" s="42">
        <f t="shared" si="2"/>
        <v>154081</v>
      </c>
      <c r="J76" s="42">
        <f t="shared" si="5"/>
        <v>1995963</v>
      </c>
      <c r="K76" s="42">
        <f t="shared" si="4"/>
        <v>2150044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108</v>
      </c>
      <c r="C77" s="52">
        <v>84</v>
      </c>
      <c r="D77" s="39">
        <v>2093</v>
      </c>
      <c r="E77" s="40">
        <f t="shared" si="0"/>
        <v>2285</v>
      </c>
      <c r="F77" s="52">
        <v>9</v>
      </c>
      <c r="G77" s="41">
        <v>80</v>
      </c>
      <c r="H77" s="42">
        <f t="shared" si="1"/>
        <v>89</v>
      </c>
      <c r="I77" s="42">
        <f t="shared" si="2"/>
        <v>201</v>
      </c>
      <c r="J77" s="42">
        <f t="shared" si="5"/>
        <v>2173</v>
      </c>
      <c r="K77" s="42">
        <f t="shared" si="4"/>
        <v>2374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340</v>
      </c>
      <c r="C79" s="52">
        <v>0</v>
      </c>
      <c r="D79" s="39">
        <v>2082</v>
      </c>
      <c r="E79" s="40">
        <f t="shared" si="0"/>
        <v>2422</v>
      </c>
      <c r="F79" s="52">
        <v>186</v>
      </c>
      <c r="G79" s="41">
        <v>1164</v>
      </c>
      <c r="H79" s="42">
        <f t="shared" si="1"/>
        <v>1350</v>
      </c>
      <c r="I79" s="42">
        <f t="shared" si="2"/>
        <v>526</v>
      </c>
      <c r="J79" s="42">
        <f t="shared" si="5"/>
        <v>3246</v>
      </c>
      <c r="K79" s="42">
        <f t="shared" si="4"/>
        <v>3772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201</v>
      </c>
      <c r="D80" s="39">
        <v>1420</v>
      </c>
      <c r="E80" s="40">
        <f t="shared" si="0"/>
        <v>1621</v>
      </c>
      <c r="F80" s="52">
        <v>48</v>
      </c>
      <c r="G80" s="41">
        <v>545</v>
      </c>
      <c r="H80" s="42">
        <f t="shared" si="1"/>
        <v>593</v>
      </c>
      <c r="I80" s="42">
        <f t="shared" si="2"/>
        <v>249</v>
      </c>
      <c r="J80" s="42">
        <f t="shared" si="5"/>
        <v>1965</v>
      </c>
      <c r="K80" s="42">
        <f t="shared" si="4"/>
        <v>2214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146</v>
      </c>
      <c r="C82" s="52">
        <v>0</v>
      </c>
      <c r="D82" s="39">
        <v>1220</v>
      </c>
      <c r="E82" s="40">
        <f t="shared" si="0"/>
        <v>1366</v>
      </c>
      <c r="F82" s="52">
        <v>89</v>
      </c>
      <c r="G82" s="41">
        <v>2644</v>
      </c>
      <c r="H82" s="42">
        <f t="shared" si="1"/>
        <v>2733</v>
      </c>
      <c r="I82" s="42">
        <f t="shared" si="2"/>
        <v>235</v>
      </c>
      <c r="J82" s="42">
        <f t="shared" si="5"/>
        <v>3864</v>
      </c>
      <c r="K82" s="42">
        <f t="shared" si="4"/>
        <v>4099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7561</v>
      </c>
      <c r="C83" s="52">
        <v>221</v>
      </c>
      <c r="D83" s="39">
        <v>82247</v>
      </c>
      <c r="E83" s="40">
        <f t="shared" si="0"/>
        <v>90029</v>
      </c>
      <c r="F83" s="52">
        <v>1298</v>
      </c>
      <c r="G83" s="41">
        <v>11597</v>
      </c>
      <c r="H83" s="42">
        <f t="shared" si="1"/>
        <v>12895</v>
      </c>
      <c r="I83" s="42">
        <f t="shared" si="2"/>
        <v>9080</v>
      </c>
      <c r="J83" s="42">
        <f t="shared" si="5"/>
        <v>93844</v>
      </c>
      <c r="K83" s="42">
        <f t="shared" si="4"/>
        <v>102924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/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411</v>
      </c>
      <c r="C88" s="52">
        <v>57</v>
      </c>
      <c r="D88" s="39">
        <v>5725</v>
      </c>
      <c r="E88" s="40">
        <f t="shared" si="0"/>
        <v>6193</v>
      </c>
      <c r="F88" s="52">
        <v>105</v>
      </c>
      <c r="G88" s="41">
        <v>2582</v>
      </c>
      <c r="H88" s="42">
        <f t="shared" si="1"/>
        <v>2687</v>
      </c>
      <c r="I88" s="42">
        <f t="shared" si="2"/>
        <v>573</v>
      </c>
      <c r="J88" s="42">
        <f aca="true" t="shared" si="6" ref="J88:J120">SUM(D88+G88)</f>
        <v>8307</v>
      </c>
      <c r="K88" s="42">
        <f t="shared" si="4"/>
        <v>8880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3687</v>
      </c>
      <c r="C89" s="52">
        <v>100</v>
      </c>
      <c r="D89" s="39">
        <v>47708</v>
      </c>
      <c r="E89" s="40">
        <f t="shared" si="0"/>
        <v>51495</v>
      </c>
      <c r="F89" s="52">
        <v>393</v>
      </c>
      <c r="G89" s="41">
        <v>2185</v>
      </c>
      <c r="H89" s="42">
        <f t="shared" si="1"/>
        <v>2578</v>
      </c>
      <c r="I89" s="42">
        <f t="shared" si="2"/>
        <v>4180</v>
      </c>
      <c r="J89" s="42">
        <f t="shared" si="6"/>
        <v>49893</v>
      </c>
      <c r="K89" s="42">
        <f t="shared" si="4"/>
        <v>54073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179</v>
      </c>
      <c r="C90" s="52">
        <v>1</v>
      </c>
      <c r="D90" s="39">
        <v>2709</v>
      </c>
      <c r="E90" s="40">
        <f aca="true" t="shared" si="7" ref="E90:E120">SUM(B90:D90)</f>
        <v>2889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180</v>
      </c>
      <c r="J90" s="42">
        <f t="shared" si="6"/>
        <v>2741</v>
      </c>
      <c r="K90" s="42">
        <f aca="true" t="shared" si="10" ref="K90:K120">SUM(I90:J90)</f>
        <v>2921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244463</v>
      </c>
      <c r="C91" s="52">
        <v>11547</v>
      </c>
      <c r="D91" s="39">
        <v>413399</v>
      </c>
      <c r="E91" s="40">
        <f t="shared" si="7"/>
        <v>669409</v>
      </c>
      <c r="F91" s="52">
        <v>1711</v>
      </c>
      <c r="G91" s="41">
        <v>35391</v>
      </c>
      <c r="H91" s="42">
        <f t="shared" si="8"/>
        <v>37102</v>
      </c>
      <c r="I91" s="42">
        <f t="shared" si="9"/>
        <v>257721</v>
      </c>
      <c r="J91" s="42">
        <f t="shared" si="6"/>
        <v>448790</v>
      </c>
      <c r="K91" s="42">
        <f t="shared" si="10"/>
        <v>706511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34244</v>
      </c>
      <c r="C92" s="52">
        <v>0</v>
      </c>
      <c r="D92" s="39">
        <v>363067</v>
      </c>
      <c r="E92" s="40">
        <f t="shared" si="7"/>
        <v>397311</v>
      </c>
      <c r="F92" s="52">
        <v>563</v>
      </c>
      <c r="G92" s="41">
        <v>7498</v>
      </c>
      <c r="H92" s="42">
        <f t="shared" si="8"/>
        <v>8061</v>
      </c>
      <c r="I92" s="42">
        <f t="shared" si="9"/>
        <v>34807</v>
      </c>
      <c r="J92" s="42">
        <f t="shared" si="6"/>
        <v>370565</v>
      </c>
      <c r="K92" s="42">
        <f t="shared" si="10"/>
        <v>405372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77981</v>
      </c>
      <c r="C93" s="52">
        <v>0</v>
      </c>
      <c r="D93" s="39">
        <v>735816</v>
      </c>
      <c r="E93" s="40">
        <f t="shared" si="7"/>
        <v>813797</v>
      </c>
      <c r="F93" s="52">
        <v>382</v>
      </c>
      <c r="G93" s="41">
        <v>5939</v>
      </c>
      <c r="H93" s="42">
        <f t="shared" si="8"/>
        <v>6321</v>
      </c>
      <c r="I93" s="42">
        <f t="shared" si="9"/>
        <v>78363</v>
      </c>
      <c r="J93" s="42">
        <f t="shared" si="6"/>
        <v>741755</v>
      </c>
      <c r="K93" s="42">
        <f>SUM(I93:J93)</f>
        <v>820118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117843</v>
      </c>
      <c r="C94" s="52">
        <v>2156</v>
      </c>
      <c r="D94" s="39">
        <v>622281</v>
      </c>
      <c r="E94" s="40">
        <f t="shared" si="7"/>
        <v>742280</v>
      </c>
      <c r="F94" s="52">
        <v>1541</v>
      </c>
      <c r="G94" s="41">
        <v>47937</v>
      </c>
      <c r="H94" s="42">
        <f t="shared" si="8"/>
        <v>49478</v>
      </c>
      <c r="I94" s="42">
        <f t="shared" si="9"/>
        <v>121540</v>
      </c>
      <c r="J94" s="42">
        <f t="shared" si="6"/>
        <v>670218</v>
      </c>
      <c r="K94" s="42">
        <f t="shared" si="10"/>
        <v>791758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26</v>
      </c>
      <c r="C95" s="52">
        <v>123</v>
      </c>
      <c r="D95" s="39">
        <v>1329</v>
      </c>
      <c r="E95" s="40">
        <f t="shared" si="7"/>
        <v>1478</v>
      </c>
      <c r="F95" s="52">
        <v>51</v>
      </c>
      <c r="G95" s="41">
        <v>332</v>
      </c>
      <c r="H95" s="42">
        <f t="shared" si="8"/>
        <v>383</v>
      </c>
      <c r="I95" s="42">
        <f t="shared" si="9"/>
        <v>200</v>
      </c>
      <c r="J95" s="42">
        <f t="shared" si="6"/>
        <v>1661</v>
      </c>
      <c r="K95" s="42">
        <f t="shared" si="10"/>
        <v>1861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64098</v>
      </c>
      <c r="C96" s="52">
        <v>966</v>
      </c>
      <c r="D96" s="39">
        <v>852109</v>
      </c>
      <c r="E96" s="40">
        <f t="shared" si="7"/>
        <v>917173</v>
      </c>
      <c r="F96" s="52">
        <v>19651</v>
      </c>
      <c r="G96" s="41">
        <v>223823</v>
      </c>
      <c r="H96" s="42">
        <f t="shared" si="8"/>
        <v>243474</v>
      </c>
      <c r="I96" s="42">
        <f t="shared" si="9"/>
        <v>84715</v>
      </c>
      <c r="J96" s="42">
        <f t="shared" si="6"/>
        <v>1075932</v>
      </c>
      <c r="K96" s="42">
        <f t="shared" si="10"/>
        <v>1160647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367</v>
      </c>
      <c r="C97" s="52">
        <v>0</v>
      </c>
      <c r="D97" s="39">
        <v>2312</v>
      </c>
      <c r="E97" s="40">
        <f t="shared" si="7"/>
        <v>2679</v>
      </c>
      <c r="F97" s="52">
        <v>43</v>
      </c>
      <c r="G97" s="41">
        <v>93</v>
      </c>
      <c r="H97" s="42">
        <f t="shared" si="8"/>
        <v>136</v>
      </c>
      <c r="I97" s="42">
        <f t="shared" si="9"/>
        <v>410</v>
      </c>
      <c r="J97" s="42">
        <f t="shared" si="6"/>
        <v>2405</v>
      </c>
      <c r="K97" s="42">
        <f t="shared" si="10"/>
        <v>2815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5508</v>
      </c>
      <c r="C98" s="52">
        <v>374</v>
      </c>
      <c r="D98" s="39">
        <v>88087</v>
      </c>
      <c r="E98" s="40">
        <f t="shared" si="7"/>
        <v>93969</v>
      </c>
      <c r="F98" s="52">
        <v>816</v>
      </c>
      <c r="G98" s="41">
        <v>7969</v>
      </c>
      <c r="H98" s="42">
        <f t="shared" si="8"/>
        <v>8785</v>
      </c>
      <c r="I98" s="42">
        <f t="shared" si="9"/>
        <v>6698</v>
      </c>
      <c r="J98" s="42">
        <f t="shared" si="6"/>
        <v>96056</v>
      </c>
      <c r="K98" s="42">
        <f t="shared" si="10"/>
        <v>102754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363</v>
      </c>
      <c r="C99" s="52">
        <v>67</v>
      </c>
      <c r="D99" s="39">
        <v>4242</v>
      </c>
      <c r="E99" s="40">
        <f t="shared" si="7"/>
        <v>4672</v>
      </c>
      <c r="F99" s="52">
        <v>15</v>
      </c>
      <c r="G99" s="41">
        <v>21</v>
      </c>
      <c r="H99" s="42">
        <f t="shared" si="8"/>
        <v>36</v>
      </c>
      <c r="I99" s="42">
        <f t="shared" si="9"/>
        <v>445</v>
      </c>
      <c r="J99" s="42">
        <f t="shared" si="6"/>
        <v>4263</v>
      </c>
      <c r="K99" s="42">
        <f t="shared" si="10"/>
        <v>4708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782</v>
      </c>
      <c r="C104" s="52">
        <v>85</v>
      </c>
      <c r="D104" s="39">
        <v>17516</v>
      </c>
      <c r="E104" s="40">
        <f t="shared" si="7"/>
        <v>18383</v>
      </c>
      <c r="F104" s="52">
        <v>28</v>
      </c>
      <c r="G104" s="41">
        <v>5803</v>
      </c>
      <c r="H104" s="42">
        <f t="shared" si="8"/>
        <v>5831</v>
      </c>
      <c r="I104" s="42">
        <f t="shared" si="9"/>
        <v>895</v>
      </c>
      <c r="J104" s="42">
        <f t="shared" si="6"/>
        <v>23319</v>
      </c>
      <c r="K104" s="42">
        <f t="shared" si="10"/>
        <v>24214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11398</v>
      </c>
      <c r="C106" s="52">
        <v>8259</v>
      </c>
      <c r="D106" s="39">
        <v>201140</v>
      </c>
      <c r="E106" s="40">
        <f t="shared" si="7"/>
        <v>220797</v>
      </c>
      <c r="F106" s="52">
        <v>6519</v>
      </c>
      <c r="G106" s="41">
        <v>73934</v>
      </c>
      <c r="H106" s="42">
        <f t="shared" si="8"/>
        <v>80453</v>
      </c>
      <c r="I106" s="42">
        <f t="shared" si="9"/>
        <v>26176</v>
      </c>
      <c r="J106" s="42">
        <f t="shared" si="6"/>
        <v>275074</v>
      </c>
      <c r="K106" s="42">
        <f t="shared" si="10"/>
        <v>301250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1377</v>
      </c>
      <c r="C107" s="52">
        <v>1295</v>
      </c>
      <c r="D107" s="39">
        <v>22449</v>
      </c>
      <c r="E107" s="40">
        <f t="shared" si="7"/>
        <v>25121</v>
      </c>
      <c r="F107" s="52">
        <v>1296</v>
      </c>
      <c r="G107" s="41">
        <v>10646</v>
      </c>
      <c r="H107" s="42">
        <f t="shared" si="8"/>
        <v>11942</v>
      </c>
      <c r="I107" s="42">
        <f t="shared" si="9"/>
        <v>3968</v>
      </c>
      <c r="J107" s="42">
        <f t="shared" si="6"/>
        <v>33095</v>
      </c>
      <c r="K107" s="42">
        <f t="shared" si="10"/>
        <v>37063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126151</v>
      </c>
      <c r="C108" s="52">
        <v>39688</v>
      </c>
      <c r="D108" s="39">
        <v>940864</v>
      </c>
      <c r="E108" s="40">
        <f t="shared" si="7"/>
        <v>1106703</v>
      </c>
      <c r="F108" s="52">
        <v>2439</v>
      </c>
      <c r="G108" s="41">
        <v>22223</v>
      </c>
      <c r="H108" s="42">
        <f t="shared" si="8"/>
        <v>24662</v>
      </c>
      <c r="I108" s="42">
        <f t="shared" si="9"/>
        <v>168278</v>
      </c>
      <c r="J108" s="42">
        <f t="shared" si="6"/>
        <v>963087</v>
      </c>
      <c r="K108" s="42">
        <f t="shared" si="10"/>
        <v>1131365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178626</v>
      </c>
      <c r="C109" s="52">
        <v>41907</v>
      </c>
      <c r="D109" s="39">
        <v>1700418</v>
      </c>
      <c r="E109" s="40">
        <f t="shared" si="7"/>
        <v>1920951</v>
      </c>
      <c r="F109" s="52">
        <v>37394</v>
      </c>
      <c r="G109" s="41">
        <v>215966</v>
      </c>
      <c r="H109" s="42">
        <f t="shared" si="8"/>
        <v>253360</v>
      </c>
      <c r="I109" s="42">
        <f t="shared" si="9"/>
        <v>257927</v>
      </c>
      <c r="J109" s="42">
        <f t="shared" si="6"/>
        <v>1916384</v>
      </c>
      <c r="K109" s="42">
        <f t="shared" si="10"/>
        <v>2174311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1453</v>
      </c>
      <c r="C110" s="52">
        <v>842</v>
      </c>
      <c r="D110" s="39">
        <v>17642</v>
      </c>
      <c r="E110" s="40">
        <f t="shared" si="7"/>
        <v>19937</v>
      </c>
      <c r="F110" s="52">
        <v>271</v>
      </c>
      <c r="G110" s="41">
        <v>1296</v>
      </c>
      <c r="H110" s="42">
        <f t="shared" si="8"/>
        <v>1567</v>
      </c>
      <c r="I110" s="42">
        <f t="shared" si="9"/>
        <v>2566</v>
      </c>
      <c r="J110" s="42">
        <f t="shared" si="6"/>
        <v>18938</v>
      </c>
      <c r="K110" s="42">
        <f t="shared" si="10"/>
        <v>21504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465</v>
      </c>
      <c r="C111" s="52">
        <v>369</v>
      </c>
      <c r="D111" s="39">
        <v>6650</v>
      </c>
      <c r="E111" s="40">
        <f t="shared" si="7"/>
        <v>7484</v>
      </c>
      <c r="F111" s="52">
        <v>335</v>
      </c>
      <c r="G111" s="41">
        <v>5496</v>
      </c>
      <c r="H111" s="42">
        <f t="shared" si="8"/>
        <v>5831</v>
      </c>
      <c r="I111" s="42">
        <f t="shared" si="9"/>
        <v>1169</v>
      </c>
      <c r="J111" s="42">
        <f t="shared" si="6"/>
        <v>12146</v>
      </c>
      <c r="K111" s="42">
        <f t="shared" si="10"/>
        <v>13315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/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40759</v>
      </c>
      <c r="C114" s="52">
        <v>246</v>
      </c>
      <c r="D114" s="39">
        <v>362570</v>
      </c>
      <c r="E114" s="40">
        <f t="shared" si="7"/>
        <v>403575</v>
      </c>
      <c r="F114" s="52">
        <v>601</v>
      </c>
      <c r="G114" s="41">
        <v>21019</v>
      </c>
      <c r="H114" s="42">
        <f t="shared" si="8"/>
        <v>21620</v>
      </c>
      <c r="I114" s="42">
        <f t="shared" si="9"/>
        <v>41606</v>
      </c>
      <c r="J114" s="42">
        <f t="shared" si="6"/>
        <v>383589</v>
      </c>
      <c r="K114" s="42">
        <f t="shared" si="10"/>
        <v>425195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>
        <v>0</v>
      </c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2407602</v>
      </c>
      <c r="C123" s="42">
        <f>SUM(C25:C122)</f>
        <v>1184211</v>
      </c>
      <c r="D123" s="42">
        <f>SUM(D25:D120)</f>
        <v>32860911</v>
      </c>
      <c r="E123" s="42">
        <f>SUM(E25:E120)</f>
        <v>36452724</v>
      </c>
      <c r="F123" s="44">
        <f>SUM(F25:F120)</f>
        <v>498136</v>
      </c>
      <c r="G123" s="42">
        <f>SUM(G25:G120)</f>
        <v>5832694</v>
      </c>
      <c r="H123" s="42">
        <f>F123+G123</f>
        <v>6330830</v>
      </c>
      <c r="I123" s="42">
        <f>SUM(I25:I120)</f>
        <v>4089949</v>
      </c>
      <c r="J123" s="42">
        <f>D123+G123</f>
        <v>38693605</v>
      </c>
      <c r="K123" s="42">
        <f>E123+H123</f>
        <v>42783554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2017-07-26T08:44:11Z</cp:lastPrinted>
  <dcterms:created xsi:type="dcterms:W3CDTF">2014-10-01T08:21:52Z</dcterms:created>
  <dcterms:modified xsi:type="dcterms:W3CDTF">2017-07-26T09:01:58Z</dcterms:modified>
  <cp:category/>
  <cp:version/>
  <cp:contentType/>
  <cp:contentStatus/>
</cp:coreProperties>
</file>