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'161B'!$A$1:$L$127</definedName>
  </definedNames>
  <calcPr fullCalcOnLoad="1"/>
</workbook>
</file>

<file path=xl/comments1.xml><?xml version="1.0" encoding="utf-8"?>
<comments xmlns="http://schemas.openxmlformats.org/spreadsheetml/2006/main">
  <authors>
    <author/>
    <author>Frasez</author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1">
      <text>
        <r>
          <rPr>
            <b/>
            <sz val="8"/>
            <rFont val="Tahoma"/>
            <family val="0"/>
          </rPr>
          <t>Frasez:</t>
        </r>
        <r>
          <rPr>
            <sz val="8"/>
            <rFont val="Tahoma"/>
            <family val="0"/>
          </rPr>
          <t xml:space="preserve">
corriger au renvoi du JO</t>
        </r>
      </text>
    </comment>
  </commentList>
</comments>
</file>

<file path=xl/sharedStrings.xml><?xml version="1.0" encoding="utf-8"?>
<sst xmlns="http://schemas.openxmlformats.org/spreadsheetml/2006/main" count="131" uniqueCount="124">
  <si>
    <t>DIRECTION GENERALE DES DOUANES ET DROITS INDIRECTS</t>
  </si>
  <si>
    <t xml:space="preserve">SOUS-DIRECTION DES DROITS INDIRECTS </t>
  </si>
  <si>
    <t>BUREAU F/3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</si>
  <si>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</si>
  <si>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</si>
  <si>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</si>
  <si>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</si>
  <si>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</si>
  <si>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</si>
  <si>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</si>
  <si>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</si>
  <si>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</si>
  <si>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</si>
  <si>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IGP</t>
  </si>
  <si>
    <t>VINS DE CEPAGE ET AUTRES</t>
  </si>
  <si>
    <t>COMMERCE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</si>
  <si>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</si>
  <si>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</si>
  <si>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</si>
  <si>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</si>
  <si>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</si>
  <si>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</si>
  <si>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</si>
  <si>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</si>
  <si>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</si>
  <si>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</si>
  <si>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</si>
  <si>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</si>
  <si>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</si>
  <si>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</si>
  <si>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</si>
  <si>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</si>
  <si>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</si>
  <si>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</si>
  <si>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</si>
  <si>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</si>
  <si>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</si>
  <si>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</si>
  <si>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</si>
  <si>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</si>
  <si>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</si>
  <si>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</si>
  <si>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</si>
  <si>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</si>
  <si>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</si>
  <si>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</si>
  <si>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</si>
  <si>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</si>
  <si>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</si>
  <si>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</si>
  <si>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</si>
  <si>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</si>
  <si>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</si>
  <si>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</si>
  <si>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</si>
  <si>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</si>
  <si>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</si>
  <si>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</si>
  <si>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</si>
  <si>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</si>
  <si>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</si>
  <si>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</si>
  <si>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</si>
  <si>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</si>
  <si>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</si>
  <si>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</si>
  <si>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</si>
  <si>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</si>
  <si>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</si>
  <si>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</si>
  <si>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</si>
  <si>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</si>
  <si>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</si>
  <si>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</si>
  <si>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</si>
  <si>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</si>
  <si>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</si>
  <si>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</si>
  <si>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</si>
  <si>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</si>
  <si>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</si>
  <si>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</si>
  <si>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</si>
  <si>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</si>
  <si>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</si>
  <si>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</si>
  <si>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</si>
  <si>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</si>
  <si>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</si>
  <si>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</si>
  <si>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</si>
  <si>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</si>
  <si>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</si>
  <si>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</si>
  <si>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</si>
  <si>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</si>
  <si>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</si>
  <si>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</si>
  <si>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</si>
  <si>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</si>
  <si>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</si>
  <si>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</si>
  <si>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</si>
  <si>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</si>
  <si>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</si>
  <si>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</si>
  <si>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</si>
  <si>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</si>
  <si>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</si>
  <si>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</si>
  <si>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</si>
  <si>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</si>
  <si>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</si>
  <si>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</si>
  <si>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</si>
  <si>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</si>
  <si>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</si>
  <si>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</si>
  <si>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CAMPAGNE 2013-2014</t>
  </si>
  <si>
    <t>ET DES COMPTES PUBLICS</t>
  </si>
  <si>
    <t xml:space="preserve">           MINISTERE DES FINANCES </t>
  </si>
  <si>
    <t>AOP</t>
  </si>
  <si>
    <t>MOIS D'AVRIL</t>
  </si>
  <si>
    <t>AVRIL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</si>
</sst>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8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b/>
      <sz val="8"/>
      <color indexed="8"/>
      <name val="Times New Roman"/>
      <family val="1"/>
    </font>
    <font>
      <sz val="7.5"/>
      <color indexed="20"/>
      <name val="MS Sans Serif"/>
      <family val="2"/>
    </font>
    <font>
      <sz val="7"/>
      <color indexed="20"/>
      <name val="MS Sans Serif"/>
      <family val="2"/>
    </font>
    <font>
      <b/>
      <sz val="10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49" fontId="2" fillId="0" borderId="1" xfId="0" applyNumberFormat="1" applyFont="1" applyBorder="1" applyAlignment="1" applyProtection="1">
      <alignment/>
      <protection locked="0"/>
    </xf>
    <xf numFmtId="49" fontId="6" fillId="0" borderId="2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9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 applyProtection="1">
      <alignment horizontal="center"/>
      <protection locked="0"/>
    </xf>
    <xf numFmtId="17" fontId="2" fillId="0" borderId="14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14" xfId="0" applyNumberFormat="1" applyFont="1" applyBorder="1" applyAlignment="1" applyProtection="1">
      <alignment/>
      <protection locked="0"/>
    </xf>
    <xf numFmtId="3" fontId="7" fillId="0" borderId="15" xfId="0" applyNumberFormat="1" applyFont="1" applyBorder="1" applyAlignment="1" applyProtection="1">
      <alignment/>
      <protection locked="0"/>
    </xf>
    <xf numFmtId="3" fontId="7" fillId="0" borderId="14" xfId="0" applyNumberFormat="1" applyFont="1" applyFill="1" applyBorder="1" applyAlignment="1" applyProtection="1">
      <alignment/>
      <protection locked="0"/>
    </xf>
    <xf numFmtId="3" fontId="7" fillId="0" borderId="15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3" fontId="7" fillId="0" borderId="15" xfId="0" applyNumberFormat="1" applyFont="1" applyBorder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3" fontId="7" fillId="0" borderId="13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5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3" fontId="7" fillId="0" borderId="2" xfId="0" applyNumberFormat="1" applyFont="1" applyBorder="1" applyAlignment="1" applyProtection="1">
      <alignment/>
      <protection locked="0"/>
    </xf>
    <xf numFmtId="3" fontId="7" fillId="0" borderId="2" xfId="0" applyNumberFormat="1" applyFont="1" applyFill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14" fillId="0" borderId="14" xfId="0" applyFont="1" applyBorder="1" applyAlignment="1">
      <alignment horizontal="right" wrapText="1"/>
    </xf>
    <xf numFmtId="0" fontId="14" fillId="0" borderId="14" xfId="0" applyFont="1" applyBorder="1" applyAlignment="1">
      <alignment horizontal="left" wrapText="1"/>
    </xf>
    <xf numFmtId="0" fontId="7" fillId="2" borderId="0" xfId="0" applyFont="1" applyFill="1" applyAlignment="1">
      <alignment/>
    </xf>
    <xf numFmtId="3" fontId="7" fillId="0" borderId="13" xfId="0" applyNumberFormat="1" applyFont="1" applyBorder="1" applyAlignment="1" applyProtection="1">
      <alignment/>
      <protection locked="0"/>
    </xf>
    <xf numFmtId="0" fontId="14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17" fontId="2" fillId="0" borderId="3" xfId="0" applyNumberFormat="1" applyFont="1" applyBorder="1" applyAlignment="1" applyProtection="1">
      <alignment horizontal="center"/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8"/>
  <sheetViews>
    <sheetView tabSelected="1" defaultGridColor="0" colorId="46" workbookViewId="0" topLeftCell="A1">
      <selection activeCell="O25" sqref="O25"/>
    </sheetView>
  </sheetViews>
  <sheetFormatPr defaultColWidth="11.421875" defaultRowHeight="12.75"/>
  <cols>
    <col min="1" max="1" width="18.7109375" style="1" customWidth="1"/>
    <col min="2" max="3" width="10.140625" style="1" customWidth="1"/>
    <col min="4" max="9" width="11.7109375" style="1" customWidth="1"/>
    <col min="10" max="10" width="11.8515625" style="1" customWidth="1"/>
    <col min="11" max="11" width="11.421875" style="1" customWidth="1"/>
    <col min="12" max="12" width="11.140625" style="1" customWidth="1"/>
    <col min="13" max="16384" width="10.7109375" style="2" customWidth="1"/>
  </cols>
  <sheetData>
    <row r="1" spans="1:12" s="4" customFormat="1" ht="12.75">
      <c r="A1" s="60" t="s">
        <v>120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s="4" customFormat="1" ht="13.5" customHeight="1">
      <c r="A2" s="5"/>
      <c r="B2" s="5"/>
      <c r="C2" s="5"/>
      <c r="D2" s="5"/>
      <c r="E2" s="6"/>
      <c r="F2" s="62" t="s">
        <v>119</v>
      </c>
      <c r="G2" s="62"/>
      <c r="H2" s="5"/>
      <c r="I2" s="5"/>
      <c r="J2" s="5"/>
      <c r="K2" s="5"/>
      <c r="L2" s="7"/>
    </row>
    <row r="3" spans="1:12" s="4" customFormat="1" ht="13.5" customHeight="1">
      <c r="A3" s="5"/>
      <c r="B3" s="5"/>
      <c r="C3" s="5"/>
      <c r="D3" s="5"/>
      <c r="I3" s="5"/>
      <c r="J3" s="5"/>
      <c r="K3" s="5"/>
      <c r="L3" s="7"/>
    </row>
    <row r="4" spans="1:12" s="4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s="4" customFormat="1" ht="14.25" customHeight="1">
      <c r="A5" s="60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s="4" customFormat="1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1:12" s="4" customFormat="1" ht="12.75">
      <c r="A7" s="61" t="s">
        <v>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s="4" customFormat="1" ht="20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s="4" customFormat="1" ht="12.75">
      <c r="A9" s="60" t="s">
        <v>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s="4" customFormat="1" ht="18" customHeight="1">
      <c r="A10" s="8"/>
      <c r="B10" s="8"/>
      <c r="C10" s="8"/>
      <c r="D10" s="5"/>
      <c r="E10" s="5"/>
      <c r="F10" s="5"/>
      <c r="G10" s="5"/>
      <c r="H10" s="5"/>
      <c r="I10" s="8"/>
      <c r="J10" s="8"/>
      <c r="K10" s="8"/>
      <c r="L10" s="9"/>
    </row>
    <row r="11" spans="1:12" s="4" customFormat="1" ht="12.75">
      <c r="A11" s="8"/>
      <c r="B11" s="8"/>
      <c r="C11" s="8"/>
      <c r="D11" s="5"/>
      <c r="E11" s="5"/>
      <c r="F11" s="5"/>
      <c r="G11" s="5"/>
      <c r="H11" s="5"/>
      <c r="I11" s="8"/>
      <c r="J11" s="8"/>
      <c r="K11" s="8"/>
      <c r="L11" s="9"/>
    </row>
    <row r="12" spans="1:12" s="4" customFormat="1" ht="12.75">
      <c r="A12" s="60" t="s">
        <v>3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 s="4" customFormat="1" ht="12.75">
      <c r="A13" s="3"/>
      <c r="B13" s="8"/>
      <c r="C13" s="8"/>
      <c r="D13" s="5"/>
      <c r="E13" s="5"/>
      <c r="F13" s="8"/>
      <c r="G13" s="5"/>
      <c r="H13" s="5"/>
      <c r="I13" s="8"/>
      <c r="J13" s="8"/>
      <c r="K13" s="8"/>
      <c r="L13" s="9"/>
    </row>
    <row r="14" spans="1:12" s="4" customFormat="1" ht="15.75" customHeight="1">
      <c r="A14" s="60" t="s">
        <v>118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s="4" customFormat="1" ht="17.25" customHeight="1">
      <c r="A15" s="60" t="s">
        <v>122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 s="4" customFormat="1" ht="8.25" customHeight="1">
      <c r="A16" s="65"/>
      <c r="B16" s="9"/>
      <c r="C16" s="9"/>
      <c r="D16" s="7"/>
      <c r="E16" s="7"/>
      <c r="F16" s="7"/>
      <c r="G16" s="7"/>
      <c r="H16" s="7"/>
      <c r="I16" s="9"/>
      <c r="J16" s="9"/>
      <c r="K16" s="9"/>
      <c r="L16" s="9"/>
    </row>
    <row r="17" spans="1:12" s="4" customFormat="1" ht="9.75" customHeight="1">
      <c r="A17" s="66"/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7"/>
    </row>
    <row r="18" spans="1:12" s="14" customFormat="1" ht="19.5" customHeight="1">
      <c r="A18" s="47"/>
      <c r="B18" s="12"/>
      <c r="C18" s="12"/>
      <c r="D18" s="12"/>
      <c r="E18" s="12" t="s">
        <v>4</v>
      </c>
      <c r="F18" s="12"/>
      <c r="G18" s="12"/>
      <c r="H18" s="12"/>
      <c r="I18" s="12"/>
      <c r="J18" s="12"/>
      <c r="K18" s="12"/>
      <c r="L18" s="13"/>
    </row>
    <row r="19" spans="1:12" s="14" customFormat="1" ht="10.5" customHeight="1">
      <c r="A19" s="15" t="s">
        <v>5</v>
      </c>
      <c r="B19" s="16"/>
      <c r="C19" s="17"/>
      <c r="D19" s="17"/>
      <c r="E19" s="18"/>
      <c r="F19" s="16"/>
      <c r="G19" s="17"/>
      <c r="H19" s="18"/>
      <c r="I19" s="16"/>
      <c r="J19" s="17"/>
      <c r="K19" s="18"/>
      <c r="L19" s="15" t="s">
        <v>6</v>
      </c>
    </row>
    <row r="20" spans="1:12" s="14" customFormat="1" ht="10.5" customHeight="1">
      <c r="A20" s="19" t="s">
        <v>7</v>
      </c>
      <c r="B20" s="64" t="s">
        <v>8</v>
      </c>
      <c r="C20" s="64"/>
      <c r="D20" s="64"/>
      <c r="E20" s="64"/>
      <c r="F20" s="64" t="s">
        <v>9</v>
      </c>
      <c r="G20" s="64"/>
      <c r="H20" s="64"/>
      <c r="I20" s="20"/>
      <c r="J20" s="21" t="s">
        <v>10</v>
      </c>
      <c r="K20" s="22"/>
      <c r="L20" s="19" t="s">
        <v>11</v>
      </c>
    </row>
    <row r="21" spans="1:12" s="14" customFormat="1" ht="10.5" customHeight="1">
      <c r="A21" s="19" t="s">
        <v>12</v>
      </c>
      <c r="B21" s="59" t="s">
        <v>121</v>
      </c>
      <c r="C21" s="24" t="s">
        <v>13</v>
      </c>
      <c r="D21" s="25"/>
      <c r="E21" s="26"/>
      <c r="F21" s="67" t="s">
        <v>14</v>
      </c>
      <c r="G21" s="68"/>
      <c r="H21" s="69"/>
      <c r="I21" s="23"/>
      <c r="J21" s="25"/>
      <c r="K21" s="26"/>
      <c r="L21" s="27" t="s">
        <v>15</v>
      </c>
    </row>
    <row r="22" spans="1:12" s="14" customFormat="1" ht="19.5" customHeight="1">
      <c r="A22" s="27" t="s">
        <v>12</v>
      </c>
      <c r="B22" s="63" t="s">
        <v>123</v>
      </c>
      <c r="C22" s="63"/>
      <c r="D22" s="29" t="s">
        <v>16</v>
      </c>
      <c r="E22" s="29" t="s">
        <v>17</v>
      </c>
      <c r="F22" s="28" t="s">
        <v>123</v>
      </c>
      <c r="G22" s="29" t="s">
        <v>16</v>
      </c>
      <c r="H22" s="29" t="s">
        <v>17</v>
      </c>
      <c r="I22" s="28" t="s">
        <v>123</v>
      </c>
      <c r="J22" s="29" t="s">
        <v>16</v>
      </c>
      <c r="K22" s="29" t="s">
        <v>10</v>
      </c>
      <c r="L22" s="30"/>
    </row>
    <row r="23" spans="1:12" s="14" customFormat="1" ht="13.5" customHeight="1">
      <c r="A23" s="52"/>
      <c r="B23" s="33"/>
      <c r="C23" s="33"/>
      <c r="D23" s="53"/>
      <c r="E23" s="39"/>
      <c r="F23" s="33"/>
      <c r="G23" s="53"/>
      <c r="H23" s="32"/>
      <c r="I23" s="32"/>
      <c r="J23" s="32"/>
      <c r="K23" s="32"/>
      <c r="L23" s="33"/>
    </row>
    <row r="24" spans="1:12" s="14" customFormat="1" ht="12.75">
      <c r="A24" s="48" t="s">
        <v>18</v>
      </c>
      <c r="B24" s="54">
        <v>1342</v>
      </c>
      <c r="C24" s="54">
        <v>103</v>
      </c>
      <c r="D24" s="50">
        <v>13749</v>
      </c>
      <c r="E24" s="35">
        <f>SUM(B24:D24)</f>
        <v>15194</v>
      </c>
      <c r="F24" s="54">
        <v>2790</v>
      </c>
      <c r="G24" s="50">
        <v>13265</v>
      </c>
      <c r="H24" s="34">
        <f>SUM(F24:G24)</f>
        <v>16055</v>
      </c>
      <c r="I24" s="34">
        <f>SUM(B24+C24+F24)</f>
        <v>4235</v>
      </c>
      <c r="J24" s="34">
        <f>SUM(D24+G24)</f>
        <v>27014</v>
      </c>
      <c r="K24" s="35">
        <f>SUM(I24:J24)</f>
        <v>31249</v>
      </c>
      <c r="L24" s="54">
        <v>48702</v>
      </c>
    </row>
    <row r="25" spans="1:12" s="14" customFormat="1" ht="12.75">
      <c r="A25" s="48" t="s">
        <v>19</v>
      </c>
      <c r="B25" s="54">
        <v>2956</v>
      </c>
      <c r="C25" s="54">
        <v>30</v>
      </c>
      <c r="D25" s="50">
        <v>35906</v>
      </c>
      <c r="E25" s="35">
        <f aca="true" t="shared" si="0" ref="E25:E88">SUM(B25:D25)</f>
        <v>38892</v>
      </c>
      <c r="F25" s="54">
        <v>125</v>
      </c>
      <c r="G25" s="50">
        <v>968</v>
      </c>
      <c r="H25" s="34">
        <f aca="true" t="shared" si="1" ref="H25:H88">SUM(F25:G25)</f>
        <v>1093</v>
      </c>
      <c r="I25" s="34">
        <f>SUM(B25+C25+F25)</f>
        <v>3111</v>
      </c>
      <c r="J25" s="34">
        <f aca="true" t="shared" si="2" ref="J25:J88">SUM(D25+G25)</f>
        <v>36874</v>
      </c>
      <c r="K25" s="35">
        <f aca="true" t="shared" si="3" ref="K25:K88">SUM(E25+H25)</f>
        <v>39985</v>
      </c>
      <c r="L25" s="54">
        <v>232262</v>
      </c>
    </row>
    <row r="26" spans="1:12" s="38" customFormat="1" ht="12.75">
      <c r="A26" s="49" t="s">
        <v>20</v>
      </c>
      <c r="B26" s="54">
        <v>1806</v>
      </c>
      <c r="C26" s="54">
        <v>24</v>
      </c>
      <c r="D26" s="51">
        <v>11605</v>
      </c>
      <c r="E26" s="37">
        <f t="shared" si="0"/>
        <v>13435</v>
      </c>
      <c r="F26" s="54">
        <v>263</v>
      </c>
      <c r="G26" s="51">
        <v>1930</v>
      </c>
      <c r="H26" s="36">
        <f t="shared" si="1"/>
        <v>2193</v>
      </c>
      <c r="I26" s="36">
        <f aca="true" t="shared" si="4" ref="I26:I88">SUM(B26+C26+F26)</f>
        <v>2093</v>
      </c>
      <c r="J26" s="36">
        <f t="shared" si="2"/>
        <v>13535</v>
      </c>
      <c r="K26" s="37">
        <f t="shared" si="3"/>
        <v>15628</v>
      </c>
      <c r="L26" s="54">
        <v>1827</v>
      </c>
    </row>
    <row r="27" spans="1:12" s="14" customFormat="1" ht="12.75">
      <c r="A27" s="48" t="s">
        <v>21</v>
      </c>
      <c r="B27" s="54">
        <v>1308</v>
      </c>
      <c r="C27" s="54">
        <v>1523</v>
      </c>
      <c r="D27" s="50">
        <v>17102</v>
      </c>
      <c r="E27" s="35">
        <f t="shared" si="0"/>
        <v>19933</v>
      </c>
      <c r="F27" s="54">
        <v>845</v>
      </c>
      <c r="G27" s="50">
        <v>5267</v>
      </c>
      <c r="H27" s="34">
        <f t="shared" si="1"/>
        <v>6112</v>
      </c>
      <c r="I27" s="34">
        <f t="shared" si="4"/>
        <v>3676</v>
      </c>
      <c r="J27" s="34">
        <f t="shared" si="2"/>
        <v>22369</v>
      </c>
      <c r="K27" s="35">
        <f t="shared" si="3"/>
        <v>26045</v>
      </c>
      <c r="L27" s="54">
        <v>3521</v>
      </c>
    </row>
    <row r="28" spans="1:12" s="14" customFormat="1" ht="12.75">
      <c r="A28" s="48" t="s">
        <v>22</v>
      </c>
      <c r="B28" s="54">
        <v>61</v>
      </c>
      <c r="C28" s="54">
        <v>192</v>
      </c>
      <c r="D28" s="50">
        <v>2307</v>
      </c>
      <c r="E28" s="35">
        <f t="shared" si="0"/>
        <v>2560</v>
      </c>
      <c r="F28" s="54">
        <v>7</v>
      </c>
      <c r="G28" s="50">
        <v>98</v>
      </c>
      <c r="H28" s="34">
        <f t="shared" si="1"/>
        <v>105</v>
      </c>
      <c r="I28" s="34">
        <f t="shared" si="4"/>
        <v>260</v>
      </c>
      <c r="J28" s="34">
        <f t="shared" si="2"/>
        <v>2405</v>
      </c>
      <c r="K28" s="35">
        <f t="shared" si="3"/>
        <v>2665</v>
      </c>
      <c r="L28" s="55"/>
    </row>
    <row r="29" spans="1:12" s="14" customFormat="1" ht="12.75">
      <c r="A29" s="48" t="s">
        <v>23</v>
      </c>
      <c r="B29" s="54">
        <v>4538</v>
      </c>
      <c r="C29" s="54">
        <v>53</v>
      </c>
      <c r="D29" s="50">
        <v>28024</v>
      </c>
      <c r="E29" s="35">
        <f t="shared" si="0"/>
        <v>32615</v>
      </c>
      <c r="F29" s="54">
        <v>1</v>
      </c>
      <c r="G29" s="50">
        <v>13</v>
      </c>
      <c r="H29" s="34">
        <f t="shared" si="1"/>
        <v>14</v>
      </c>
      <c r="I29" s="34">
        <f t="shared" si="4"/>
        <v>4592</v>
      </c>
      <c r="J29" s="34">
        <f t="shared" si="2"/>
        <v>28037</v>
      </c>
      <c r="K29" s="35">
        <f t="shared" si="3"/>
        <v>32629</v>
      </c>
      <c r="L29" s="54">
        <v>3553</v>
      </c>
    </row>
    <row r="30" spans="1:12" s="38" customFormat="1" ht="12.75">
      <c r="A30" s="49" t="s">
        <v>24</v>
      </c>
      <c r="B30" s="54">
        <v>3886</v>
      </c>
      <c r="C30" s="54">
        <v>30155</v>
      </c>
      <c r="D30" s="51">
        <v>200709</v>
      </c>
      <c r="E30" s="37">
        <f t="shared" si="0"/>
        <v>234750</v>
      </c>
      <c r="F30" s="54">
        <v>3232</v>
      </c>
      <c r="G30" s="51">
        <v>20896</v>
      </c>
      <c r="H30" s="36">
        <f t="shared" si="1"/>
        <v>24128</v>
      </c>
      <c r="I30" s="34">
        <f t="shared" si="4"/>
        <v>37273</v>
      </c>
      <c r="J30" s="36">
        <f t="shared" si="2"/>
        <v>221605</v>
      </c>
      <c r="K30" s="37">
        <f t="shared" si="3"/>
        <v>258878</v>
      </c>
      <c r="L30" s="54">
        <v>39043</v>
      </c>
    </row>
    <row r="31" spans="1:12" s="14" customFormat="1" ht="12.75">
      <c r="A31" s="48" t="s">
        <v>25</v>
      </c>
      <c r="B31" s="54">
        <v>1</v>
      </c>
      <c r="C31" s="54">
        <v>1</v>
      </c>
      <c r="D31" s="50">
        <v>24</v>
      </c>
      <c r="E31" s="35">
        <f>SUM(B31:D31)</f>
        <v>26</v>
      </c>
      <c r="F31" s="55"/>
      <c r="G31" s="50">
        <v>0</v>
      </c>
      <c r="H31" s="34">
        <f t="shared" si="1"/>
        <v>0</v>
      </c>
      <c r="I31" s="34">
        <f>SUM(B31+C31+F31)</f>
        <v>2</v>
      </c>
      <c r="J31" s="34">
        <f t="shared" si="2"/>
        <v>24</v>
      </c>
      <c r="K31" s="35">
        <f t="shared" si="3"/>
        <v>26</v>
      </c>
      <c r="L31" s="54">
        <v>175</v>
      </c>
    </row>
    <row r="32" spans="1:12" s="14" customFormat="1" ht="12.75">
      <c r="A32" s="48" t="s">
        <v>26</v>
      </c>
      <c r="B32" s="54">
        <v>5</v>
      </c>
      <c r="C32" s="54">
        <v>76</v>
      </c>
      <c r="D32" s="50">
        <v>591</v>
      </c>
      <c r="E32" s="35">
        <f>SUM(B32:D32)</f>
        <v>672</v>
      </c>
      <c r="F32" s="54">
        <v>163</v>
      </c>
      <c r="G32" s="50">
        <v>89</v>
      </c>
      <c r="H32" s="34">
        <f t="shared" si="1"/>
        <v>252</v>
      </c>
      <c r="I32" s="34">
        <f>SUM(B32+C32+F32)</f>
        <v>244</v>
      </c>
      <c r="J32" s="34">
        <f>SUM(D32+G32)</f>
        <v>680</v>
      </c>
      <c r="K32" s="35">
        <f t="shared" si="3"/>
        <v>924</v>
      </c>
      <c r="L32" s="55"/>
    </row>
    <row r="33" spans="1:12" s="14" customFormat="1" ht="12.75">
      <c r="A33" s="48" t="s">
        <v>27</v>
      </c>
      <c r="B33" s="54">
        <v>15412</v>
      </c>
      <c r="C33" s="54">
        <v>2</v>
      </c>
      <c r="D33" s="50">
        <v>139583</v>
      </c>
      <c r="E33" s="35">
        <f t="shared" si="0"/>
        <v>154997</v>
      </c>
      <c r="F33" s="54">
        <v>28</v>
      </c>
      <c r="G33" s="50">
        <v>95</v>
      </c>
      <c r="H33" s="34">
        <f t="shared" si="1"/>
        <v>123</v>
      </c>
      <c r="I33" s="34">
        <f t="shared" si="4"/>
        <v>15442</v>
      </c>
      <c r="J33" s="34">
        <f t="shared" si="2"/>
        <v>139678</v>
      </c>
      <c r="K33" s="35">
        <f t="shared" si="3"/>
        <v>155120</v>
      </c>
      <c r="L33" s="54">
        <v>340627</v>
      </c>
    </row>
    <row r="34" spans="1:12" s="14" customFormat="1" ht="12.75">
      <c r="A34" s="48" t="s">
        <v>28</v>
      </c>
      <c r="B34" s="54">
        <v>29982</v>
      </c>
      <c r="C34" s="54">
        <v>63772</v>
      </c>
      <c r="D34" s="50">
        <v>640782</v>
      </c>
      <c r="E34" s="35">
        <f t="shared" si="0"/>
        <v>734536</v>
      </c>
      <c r="F34" s="54">
        <v>61927</v>
      </c>
      <c r="G34" s="50">
        <v>377059</v>
      </c>
      <c r="H34" s="34">
        <f t="shared" si="1"/>
        <v>438986</v>
      </c>
      <c r="I34" s="34">
        <f t="shared" si="4"/>
        <v>155681</v>
      </c>
      <c r="J34" s="34">
        <f t="shared" si="2"/>
        <v>1017841</v>
      </c>
      <c r="K34" s="35">
        <f t="shared" si="3"/>
        <v>1173522</v>
      </c>
      <c r="L34" s="54">
        <v>302140</v>
      </c>
    </row>
    <row r="35" spans="1:12" s="14" customFormat="1" ht="12.75">
      <c r="A35" s="48" t="s">
        <v>29</v>
      </c>
      <c r="B35" s="54">
        <v>778</v>
      </c>
      <c r="C35" s="54">
        <v>367</v>
      </c>
      <c r="D35" s="50">
        <v>8101</v>
      </c>
      <c r="E35" s="35">
        <f t="shared" si="0"/>
        <v>9246</v>
      </c>
      <c r="F35" s="54">
        <v>75</v>
      </c>
      <c r="G35" s="50">
        <v>1077</v>
      </c>
      <c r="H35" s="34">
        <f t="shared" si="1"/>
        <v>1152</v>
      </c>
      <c r="I35" s="34">
        <f t="shared" si="4"/>
        <v>1220</v>
      </c>
      <c r="J35" s="34">
        <f t="shared" si="2"/>
        <v>9178</v>
      </c>
      <c r="K35" s="35">
        <f t="shared" si="3"/>
        <v>10398</v>
      </c>
      <c r="L35" s="55"/>
    </row>
    <row r="36" spans="1:12" s="38" customFormat="1" ht="12.75">
      <c r="A36" s="49" t="s">
        <v>30</v>
      </c>
      <c r="B36" s="54">
        <v>15503</v>
      </c>
      <c r="C36" s="54">
        <v>8851</v>
      </c>
      <c r="D36" s="51">
        <v>167845</v>
      </c>
      <c r="E36" s="37">
        <f t="shared" si="0"/>
        <v>192199</v>
      </c>
      <c r="F36" s="54">
        <v>2551</v>
      </c>
      <c r="G36" s="51">
        <v>20998</v>
      </c>
      <c r="H36" s="36">
        <f t="shared" si="1"/>
        <v>23549</v>
      </c>
      <c r="I36" s="34">
        <f t="shared" si="4"/>
        <v>26905</v>
      </c>
      <c r="J36" s="36">
        <f t="shared" si="2"/>
        <v>188843</v>
      </c>
      <c r="K36" s="37">
        <f t="shared" si="3"/>
        <v>215748</v>
      </c>
      <c r="L36" s="54">
        <v>31059</v>
      </c>
    </row>
    <row r="37" spans="1:12" s="14" customFormat="1" ht="12.75">
      <c r="A37" s="48" t="s">
        <v>31</v>
      </c>
      <c r="B37" s="54">
        <v>12114</v>
      </c>
      <c r="C37" s="54">
        <v>9893</v>
      </c>
      <c r="D37" s="50">
        <v>154982</v>
      </c>
      <c r="E37" s="35">
        <f t="shared" si="0"/>
        <v>176989</v>
      </c>
      <c r="F37" s="54">
        <v>11984</v>
      </c>
      <c r="G37" s="50">
        <v>83330</v>
      </c>
      <c r="H37" s="34">
        <f t="shared" si="1"/>
        <v>95314</v>
      </c>
      <c r="I37" s="34">
        <f t="shared" si="4"/>
        <v>33991</v>
      </c>
      <c r="J37" s="34">
        <f t="shared" si="2"/>
        <v>238312</v>
      </c>
      <c r="K37" s="35">
        <f t="shared" si="3"/>
        <v>272303</v>
      </c>
      <c r="L37" s="54">
        <v>12050</v>
      </c>
    </row>
    <row r="38" spans="1:12" s="14" customFormat="1" ht="12.75">
      <c r="A38" s="48" t="s">
        <v>32</v>
      </c>
      <c r="B38" s="54">
        <v>476</v>
      </c>
      <c r="C38" s="54">
        <v>1195</v>
      </c>
      <c r="D38" s="50">
        <v>10154</v>
      </c>
      <c r="E38" s="35">
        <f t="shared" si="0"/>
        <v>11825</v>
      </c>
      <c r="F38" s="54">
        <v>3269</v>
      </c>
      <c r="G38" s="50">
        <v>22125</v>
      </c>
      <c r="H38" s="34">
        <f t="shared" si="1"/>
        <v>25394</v>
      </c>
      <c r="I38" s="34">
        <f t="shared" si="4"/>
        <v>4940</v>
      </c>
      <c r="J38" s="34">
        <f t="shared" si="2"/>
        <v>32279</v>
      </c>
      <c r="K38" s="35">
        <f t="shared" si="3"/>
        <v>37219</v>
      </c>
      <c r="L38" s="54">
        <v>4731</v>
      </c>
    </row>
    <row r="39" spans="1:12" s="14" customFormat="1" ht="12.75">
      <c r="A39" s="48" t="s">
        <v>33</v>
      </c>
      <c r="B39" s="54">
        <v>1707</v>
      </c>
      <c r="C39" s="54">
        <v>319</v>
      </c>
      <c r="D39" s="50">
        <v>5921</v>
      </c>
      <c r="E39" s="35">
        <f t="shared" si="0"/>
        <v>7947</v>
      </c>
      <c r="F39" s="54">
        <v>1326</v>
      </c>
      <c r="G39" s="50">
        <v>10550</v>
      </c>
      <c r="H39" s="34">
        <f t="shared" si="1"/>
        <v>11876</v>
      </c>
      <c r="I39" s="34">
        <f t="shared" si="4"/>
        <v>3352</v>
      </c>
      <c r="J39" s="34">
        <f t="shared" si="2"/>
        <v>16471</v>
      </c>
      <c r="K39" s="35">
        <f t="shared" si="3"/>
        <v>19823</v>
      </c>
      <c r="L39" s="54">
        <v>14099</v>
      </c>
    </row>
    <row r="40" spans="1:12" s="14" customFormat="1" ht="12.75">
      <c r="A40" s="48" t="s">
        <v>34</v>
      </c>
      <c r="B40" s="55"/>
      <c r="C40" s="54">
        <v>5543</v>
      </c>
      <c r="D40" s="50">
        <v>20269</v>
      </c>
      <c r="E40" s="35">
        <f t="shared" si="0"/>
        <v>25812</v>
      </c>
      <c r="F40" s="54">
        <v>3347</v>
      </c>
      <c r="G40" s="50">
        <v>13187</v>
      </c>
      <c r="H40" s="34">
        <f t="shared" si="1"/>
        <v>16534</v>
      </c>
      <c r="I40" s="34">
        <f t="shared" si="4"/>
        <v>8890</v>
      </c>
      <c r="J40" s="34">
        <f t="shared" si="2"/>
        <v>33456</v>
      </c>
      <c r="K40" s="35">
        <f t="shared" si="3"/>
        <v>42346</v>
      </c>
      <c r="L40" s="54">
        <v>185027</v>
      </c>
    </row>
    <row r="41" spans="1:12" s="14" customFormat="1" ht="12.75">
      <c r="A41" s="48" t="s">
        <v>35</v>
      </c>
      <c r="B41" s="54">
        <v>10410</v>
      </c>
      <c r="C41" s="54">
        <v>265</v>
      </c>
      <c r="D41" s="50">
        <v>71673</v>
      </c>
      <c r="E41" s="35">
        <f t="shared" si="0"/>
        <v>82348</v>
      </c>
      <c r="F41" s="54">
        <v>27</v>
      </c>
      <c r="G41" s="50">
        <v>536</v>
      </c>
      <c r="H41" s="34">
        <f t="shared" si="1"/>
        <v>563</v>
      </c>
      <c r="I41" s="34">
        <f t="shared" si="4"/>
        <v>10702</v>
      </c>
      <c r="J41" s="34">
        <f t="shared" si="2"/>
        <v>72209</v>
      </c>
      <c r="K41" s="35">
        <f t="shared" si="3"/>
        <v>82911</v>
      </c>
      <c r="L41" s="54">
        <v>3858</v>
      </c>
    </row>
    <row r="42" spans="1:12" s="14" customFormat="1" ht="12.75">
      <c r="A42" s="48" t="s">
        <v>36</v>
      </c>
      <c r="B42" s="54">
        <v>13</v>
      </c>
      <c r="C42" s="54">
        <v>504</v>
      </c>
      <c r="D42" s="50">
        <v>1612</v>
      </c>
      <c r="E42" s="35">
        <f t="shared" si="0"/>
        <v>2129</v>
      </c>
      <c r="F42" s="54">
        <v>153</v>
      </c>
      <c r="G42" s="50">
        <v>1430</v>
      </c>
      <c r="H42" s="34">
        <f t="shared" si="1"/>
        <v>1583</v>
      </c>
      <c r="I42" s="34">
        <f t="shared" si="4"/>
        <v>670</v>
      </c>
      <c r="J42" s="34">
        <f t="shared" si="2"/>
        <v>3042</v>
      </c>
      <c r="K42" s="35">
        <f t="shared" si="3"/>
        <v>3712</v>
      </c>
      <c r="L42" s="55"/>
    </row>
    <row r="43" spans="1:12" s="38" customFormat="1" ht="12.75">
      <c r="A43" s="49" t="s">
        <v>37</v>
      </c>
      <c r="B43" s="54">
        <v>717</v>
      </c>
      <c r="C43" s="54">
        <v>334</v>
      </c>
      <c r="D43" s="51">
        <v>4643</v>
      </c>
      <c r="E43" s="37">
        <f t="shared" si="0"/>
        <v>5694</v>
      </c>
      <c r="F43" s="54">
        <v>232</v>
      </c>
      <c r="G43" s="51">
        <v>1121</v>
      </c>
      <c r="H43" s="36">
        <f t="shared" si="1"/>
        <v>1353</v>
      </c>
      <c r="I43" s="36">
        <f t="shared" si="4"/>
        <v>1283</v>
      </c>
      <c r="J43" s="36">
        <f t="shared" si="2"/>
        <v>5764</v>
      </c>
      <c r="K43" s="37">
        <f t="shared" si="3"/>
        <v>7047</v>
      </c>
      <c r="L43" s="55"/>
    </row>
    <row r="44" spans="1:12" s="14" customFormat="1" ht="12.75">
      <c r="A44" s="49" t="s">
        <v>38</v>
      </c>
      <c r="B44" s="54">
        <v>14827</v>
      </c>
      <c r="C44" s="54">
        <v>16513</v>
      </c>
      <c r="D44" s="51">
        <v>133493</v>
      </c>
      <c r="E44" s="37">
        <f t="shared" si="0"/>
        <v>164833</v>
      </c>
      <c r="F44" s="54">
        <v>1856</v>
      </c>
      <c r="G44" s="51">
        <v>22882</v>
      </c>
      <c r="H44" s="36">
        <f t="shared" si="1"/>
        <v>24738</v>
      </c>
      <c r="I44" s="36">
        <f t="shared" si="4"/>
        <v>33196</v>
      </c>
      <c r="J44" s="36">
        <f t="shared" si="2"/>
        <v>156375</v>
      </c>
      <c r="K44" s="37">
        <f t="shared" si="3"/>
        <v>189571</v>
      </c>
      <c r="L44" s="54">
        <v>17644</v>
      </c>
    </row>
    <row r="45" spans="1:21" s="56" customFormat="1" ht="12.75">
      <c r="A45" s="49" t="s">
        <v>39</v>
      </c>
      <c r="B45" s="54">
        <v>29562</v>
      </c>
      <c r="C45" s="54">
        <v>2015</v>
      </c>
      <c r="D45" s="51">
        <v>321808</v>
      </c>
      <c r="E45" s="37">
        <f t="shared" si="0"/>
        <v>353385</v>
      </c>
      <c r="F45" s="54">
        <v>31027</v>
      </c>
      <c r="G45" s="51">
        <v>205767</v>
      </c>
      <c r="H45" s="36">
        <f t="shared" si="1"/>
        <v>236794</v>
      </c>
      <c r="I45" s="36">
        <f t="shared" si="4"/>
        <v>62604</v>
      </c>
      <c r="J45" s="36">
        <f t="shared" si="2"/>
        <v>527575</v>
      </c>
      <c r="K45" s="37">
        <f t="shared" si="3"/>
        <v>590179</v>
      </c>
      <c r="L45" s="54">
        <v>1066396</v>
      </c>
      <c r="M45" s="38"/>
      <c r="N45" s="38"/>
      <c r="O45" s="38"/>
      <c r="P45" s="38"/>
      <c r="Q45" s="38"/>
      <c r="R45" s="38"/>
      <c r="S45" s="38"/>
      <c r="T45" s="38"/>
      <c r="U45" s="38"/>
    </row>
    <row r="46" spans="1:12" s="38" customFormat="1" ht="12.75">
      <c r="A46" s="49" t="s">
        <v>40</v>
      </c>
      <c r="B46" s="54">
        <v>8</v>
      </c>
      <c r="C46" s="54">
        <v>1</v>
      </c>
      <c r="D46" s="51">
        <v>22771</v>
      </c>
      <c r="E46" s="37">
        <f t="shared" si="0"/>
        <v>22780</v>
      </c>
      <c r="F46" s="54">
        <v>4211</v>
      </c>
      <c r="G46" s="51">
        <v>8065</v>
      </c>
      <c r="H46" s="36">
        <f t="shared" si="1"/>
        <v>12276</v>
      </c>
      <c r="I46" s="36">
        <f t="shared" si="4"/>
        <v>4220</v>
      </c>
      <c r="J46" s="36">
        <f t="shared" si="2"/>
        <v>30836</v>
      </c>
      <c r="K46" s="37">
        <f t="shared" si="3"/>
        <v>35056</v>
      </c>
      <c r="L46" s="54">
        <v>49</v>
      </c>
    </row>
    <row r="47" spans="1:21" s="14" customFormat="1" ht="12.75">
      <c r="A47" s="49" t="s">
        <v>41</v>
      </c>
      <c r="B47" s="55"/>
      <c r="C47" s="55"/>
      <c r="D47" s="51">
        <v>0</v>
      </c>
      <c r="E47" s="37">
        <f t="shared" si="0"/>
        <v>0</v>
      </c>
      <c r="F47" s="54">
        <v>120</v>
      </c>
      <c r="G47" s="51">
        <v>965</v>
      </c>
      <c r="H47" s="36">
        <f t="shared" si="1"/>
        <v>1085</v>
      </c>
      <c r="I47" s="36">
        <f t="shared" si="4"/>
        <v>120</v>
      </c>
      <c r="J47" s="36">
        <f t="shared" si="2"/>
        <v>965</v>
      </c>
      <c r="K47" s="37">
        <f t="shared" si="3"/>
        <v>1085</v>
      </c>
      <c r="L47" s="54">
        <v>422</v>
      </c>
      <c r="M47" s="38"/>
      <c r="N47" s="38"/>
      <c r="O47" s="38"/>
      <c r="P47" s="38"/>
      <c r="Q47" s="38"/>
      <c r="R47" s="38"/>
      <c r="S47" s="38"/>
      <c r="T47" s="38"/>
      <c r="U47" s="38"/>
    </row>
    <row r="48" spans="1:21" s="14" customFormat="1" ht="12.75">
      <c r="A48" s="49" t="s">
        <v>42</v>
      </c>
      <c r="B48" s="54">
        <v>21971</v>
      </c>
      <c r="C48" s="54">
        <v>9900</v>
      </c>
      <c r="D48" s="51">
        <v>225015</v>
      </c>
      <c r="E48" s="37">
        <f t="shared" si="0"/>
        <v>256886</v>
      </c>
      <c r="F48" s="54">
        <v>3911</v>
      </c>
      <c r="G48" s="51">
        <v>27884</v>
      </c>
      <c r="H48" s="36">
        <f t="shared" si="1"/>
        <v>31795</v>
      </c>
      <c r="I48" s="36">
        <f t="shared" si="4"/>
        <v>35782</v>
      </c>
      <c r="J48" s="36">
        <f t="shared" si="2"/>
        <v>252899</v>
      </c>
      <c r="K48" s="37">
        <f t="shared" si="3"/>
        <v>288681</v>
      </c>
      <c r="L48" s="54">
        <v>33069</v>
      </c>
      <c r="M48" s="38"/>
      <c r="N48" s="38"/>
      <c r="O48" s="38"/>
      <c r="P48" s="38"/>
      <c r="Q48" s="38"/>
      <c r="R48" s="38"/>
      <c r="S48" s="38"/>
      <c r="T48" s="38"/>
      <c r="U48" s="38"/>
    </row>
    <row r="49" spans="1:21" s="14" customFormat="1" ht="12.75">
      <c r="A49" s="49" t="s">
        <v>43</v>
      </c>
      <c r="B49" s="54">
        <v>6</v>
      </c>
      <c r="C49" s="54">
        <v>24</v>
      </c>
      <c r="D49" s="51">
        <v>187</v>
      </c>
      <c r="E49" s="37">
        <f t="shared" si="0"/>
        <v>217</v>
      </c>
      <c r="F49" s="54">
        <v>10</v>
      </c>
      <c r="G49" s="51">
        <v>344</v>
      </c>
      <c r="H49" s="36">
        <f t="shared" si="1"/>
        <v>354</v>
      </c>
      <c r="I49" s="36">
        <f t="shared" si="4"/>
        <v>40</v>
      </c>
      <c r="J49" s="36">
        <f t="shared" si="2"/>
        <v>531</v>
      </c>
      <c r="K49" s="37">
        <f t="shared" si="3"/>
        <v>571</v>
      </c>
      <c r="L49" s="55"/>
      <c r="M49" s="38"/>
      <c r="N49" s="38"/>
      <c r="O49" s="38"/>
      <c r="P49" s="38"/>
      <c r="Q49" s="38"/>
      <c r="R49" s="38"/>
      <c r="S49" s="38"/>
      <c r="T49" s="38"/>
      <c r="U49" s="38"/>
    </row>
    <row r="50" spans="1:21" s="56" customFormat="1" ht="12.75">
      <c r="A50" s="49" t="s">
        <v>44</v>
      </c>
      <c r="B50" s="54">
        <v>39514</v>
      </c>
      <c r="C50" s="54">
        <v>5491</v>
      </c>
      <c r="D50" s="51">
        <v>334084</v>
      </c>
      <c r="E50" s="37">
        <f t="shared" si="0"/>
        <v>379089</v>
      </c>
      <c r="F50" s="54">
        <v>2953</v>
      </c>
      <c r="G50" s="51">
        <v>14483</v>
      </c>
      <c r="H50" s="36">
        <f t="shared" si="1"/>
        <v>17436</v>
      </c>
      <c r="I50" s="36">
        <f t="shared" si="4"/>
        <v>47958</v>
      </c>
      <c r="J50" s="36">
        <f t="shared" si="2"/>
        <v>348567</v>
      </c>
      <c r="K50" s="37">
        <f t="shared" si="3"/>
        <v>396525</v>
      </c>
      <c r="L50" s="54">
        <v>488825</v>
      </c>
      <c r="M50" s="38"/>
      <c r="N50" s="38"/>
      <c r="O50" s="38"/>
      <c r="P50" s="38"/>
      <c r="Q50" s="38"/>
      <c r="R50" s="38"/>
      <c r="S50" s="38"/>
      <c r="T50" s="38"/>
      <c r="U50" s="38"/>
    </row>
    <row r="51" spans="1:12" s="14" customFormat="1" ht="12.75">
      <c r="A51" s="49" t="s">
        <v>45</v>
      </c>
      <c r="B51" s="55"/>
      <c r="C51" s="55"/>
      <c r="D51" s="51">
        <v>1715</v>
      </c>
      <c r="E51" s="37">
        <f t="shared" si="0"/>
        <v>1715</v>
      </c>
      <c r="F51" s="55"/>
      <c r="G51" s="51">
        <v>3948</v>
      </c>
      <c r="H51" s="36">
        <f t="shared" si="1"/>
        <v>3948</v>
      </c>
      <c r="I51" s="36">
        <f t="shared" si="4"/>
        <v>0</v>
      </c>
      <c r="J51" s="36">
        <f t="shared" si="2"/>
        <v>5663</v>
      </c>
      <c r="K51" s="37">
        <f t="shared" si="3"/>
        <v>5663</v>
      </c>
      <c r="L51" s="55"/>
    </row>
    <row r="52" spans="1:12" s="14" customFormat="1" ht="12.75">
      <c r="A52" s="49" t="s">
        <v>46</v>
      </c>
      <c r="B52" s="55"/>
      <c r="C52" s="55"/>
      <c r="D52" s="51">
        <v>0</v>
      </c>
      <c r="E52" s="37">
        <f t="shared" si="0"/>
        <v>0</v>
      </c>
      <c r="F52" s="55"/>
      <c r="G52" s="51">
        <v>0</v>
      </c>
      <c r="H52" s="36">
        <f t="shared" si="1"/>
        <v>0</v>
      </c>
      <c r="I52" s="36">
        <f t="shared" si="4"/>
        <v>0</v>
      </c>
      <c r="J52" s="36">
        <f t="shared" si="2"/>
        <v>0</v>
      </c>
      <c r="K52" s="37">
        <f t="shared" si="3"/>
        <v>0</v>
      </c>
      <c r="L52" s="55"/>
    </row>
    <row r="53" spans="1:12" s="38" customFormat="1" ht="12.75">
      <c r="A53" s="49" t="s">
        <v>47</v>
      </c>
      <c r="B53" s="54">
        <v>213</v>
      </c>
      <c r="C53" s="55"/>
      <c r="D53" s="51">
        <v>1382</v>
      </c>
      <c r="E53" s="37">
        <f t="shared" si="0"/>
        <v>1595</v>
      </c>
      <c r="F53" s="55"/>
      <c r="G53" s="51">
        <v>135</v>
      </c>
      <c r="H53" s="36">
        <f t="shared" si="1"/>
        <v>135</v>
      </c>
      <c r="I53" s="36">
        <f t="shared" si="4"/>
        <v>213</v>
      </c>
      <c r="J53" s="36">
        <f t="shared" si="2"/>
        <v>1517</v>
      </c>
      <c r="K53" s="37">
        <f t="shared" si="3"/>
        <v>1730</v>
      </c>
      <c r="L53" s="54">
        <v>72</v>
      </c>
    </row>
    <row r="54" spans="1:12" s="14" customFormat="1" ht="12.75">
      <c r="A54" s="49" t="s">
        <v>48</v>
      </c>
      <c r="B54" s="54">
        <v>52942</v>
      </c>
      <c r="C54" s="54">
        <v>62094</v>
      </c>
      <c r="D54" s="51">
        <v>979788</v>
      </c>
      <c r="E54" s="37">
        <f t="shared" si="0"/>
        <v>1094824</v>
      </c>
      <c r="F54" s="54">
        <v>30824</v>
      </c>
      <c r="G54" s="51">
        <v>259614</v>
      </c>
      <c r="H54" s="36">
        <f t="shared" si="1"/>
        <v>290438</v>
      </c>
      <c r="I54" s="36">
        <f t="shared" si="4"/>
        <v>145860</v>
      </c>
      <c r="J54" s="36">
        <f t="shared" si="2"/>
        <v>1239402</v>
      </c>
      <c r="K54" s="37">
        <f t="shared" si="3"/>
        <v>1385262</v>
      </c>
      <c r="L54" s="54">
        <v>188056</v>
      </c>
    </row>
    <row r="55" spans="1:12" s="38" customFormat="1" ht="12.75">
      <c r="A55" s="49" t="s">
        <v>49</v>
      </c>
      <c r="B55" s="54">
        <v>3375</v>
      </c>
      <c r="C55" s="54">
        <v>1965</v>
      </c>
      <c r="D55" s="51">
        <v>33483</v>
      </c>
      <c r="E55" s="37">
        <f t="shared" si="0"/>
        <v>38823</v>
      </c>
      <c r="F55" s="54">
        <v>686</v>
      </c>
      <c r="G55" s="51">
        <v>64526</v>
      </c>
      <c r="H55" s="36">
        <f t="shared" si="1"/>
        <v>65212</v>
      </c>
      <c r="I55" s="36">
        <f t="shared" si="4"/>
        <v>6026</v>
      </c>
      <c r="J55" s="36">
        <f t="shared" si="2"/>
        <v>98009</v>
      </c>
      <c r="K55" s="37">
        <f t="shared" si="3"/>
        <v>104035</v>
      </c>
      <c r="L55" s="54">
        <v>1500</v>
      </c>
    </row>
    <row r="56" spans="1:12" s="14" customFormat="1" ht="12.75">
      <c r="A56" s="49" t="s">
        <v>50</v>
      </c>
      <c r="B56" s="54">
        <v>5914</v>
      </c>
      <c r="C56" s="54">
        <v>20426</v>
      </c>
      <c r="D56" s="51">
        <v>181133</v>
      </c>
      <c r="E56" s="37">
        <f t="shared" si="0"/>
        <v>207473</v>
      </c>
      <c r="F56" s="54">
        <v>3204</v>
      </c>
      <c r="G56" s="51">
        <v>18966</v>
      </c>
      <c r="H56" s="36">
        <f t="shared" si="1"/>
        <v>22170</v>
      </c>
      <c r="I56" s="36">
        <f t="shared" si="4"/>
        <v>29544</v>
      </c>
      <c r="J56" s="36">
        <f t="shared" si="2"/>
        <v>200099</v>
      </c>
      <c r="K56" s="37">
        <f t="shared" si="3"/>
        <v>229643</v>
      </c>
      <c r="L56" s="54">
        <v>77260</v>
      </c>
    </row>
    <row r="57" spans="1:12" s="38" customFormat="1" ht="12.75">
      <c r="A57" s="49" t="s">
        <v>51</v>
      </c>
      <c r="B57" s="54">
        <v>288381</v>
      </c>
      <c r="C57" s="54">
        <v>4900</v>
      </c>
      <c r="D57" s="51">
        <v>2298007</v>
      </c>
      <c r="E57" s="37">
        <f t="shared" si="0"/>
        <v>2591288</v>
      </c>
      <c r="F57" s="54">
        <v>24356</v>
      </c>
      <c r="G57" s="51">
        <v>116134</v>
      </c>
      <c r="H57" s="36">
        <f t="shared" si="1"/>
        <v>140490</v>
      </c>
      <c r="I57" s="36">
        <f t="shared" si="4"/>
        <v>317637</v>
      </c>
      <c r="J57" s="36">
        <f t="shared" si="2"/>
        <v>2414141</v>
      </c>
      <c r="K57" s="37">
        <f t="shared" si="3"/>
        <v>2731778</v>
      </c>
      <c r="L57" s="54">
        <v>2704082</v>
      </c>
    </row>
    <row r="58" spans="1:12" s="14" customFormat="1" ht="12.75">
      <c r="A58" s="49" t="s">
        <v>52</v>
      </c>
      <c r="B58" s="54">
        <v>67103</v>
      </c>
      <c r="C58" s="54">
        <v>156163</v>
      </c>
      <c r="D58" s="51">
        <v>1341129</v>
      </c>
      <c r="E58" s="37">
        <f t="shared" si="0"/>
        <v>1564395</v>
      </c>
      <c r="F58" s="54">
        <v>53677</v>
      </c>
      <c r="G58" s="51">
        <v>410018</v>
      </c>
      <c r="H58" s="36">
        <f t="shared" si="1"/>
        <v>463695</v>
      </c>
      <c r="I58" s="36">
        <f t="shared" si="4"/>
        <v>276943</v>
      </c>
      <c r="J58" s="36">
        <f t="shared" si="2"/>
        <v>1751147</v>
      </c>
      <c r="K58" s="37">
        <f t="shared" si="3"/>
        <v>2028090</v>
      </c>
      <c r="L58" s="54">
        <v>1028582</v>
      </c>
    </row>
    <row r="59" spans="1:12" s="38" customFormat="1" ht="12.75">
      <c r="A59" s="49" t="s">
        <v>53</v>
      </c>
      <c r="B59" s="54">
        <v>136</v>
      </c>
      <c r="C59" s="54">
        <v>301</v>
      </c>
      <c r="D59" s="51">
        <v>2475</v>
      </c>
      <c r="E59" s="37">
        <f t="shared" si="0"/>
        <v>2912</v>
      </c>
      <c r="F59" s="54">
        <v>360</v>
      </c>
      <c r="G59" s="51">
        <v>5116</v>
      </c>
      <c r="H59" s="36">
        <f t="shared" si="1"/>
        <v>5476</v>
      </c>
      <c r="I59" s="36">
        <f t="shared" si="4"/>
        <v>797</v>
      </c>
      <c r="J59" s="36">
        <f t="shared" si="2"/>
        <v>7591</v>
      </c>
      <c r="K59" s="37">
        <f t="shared" si="3"/>
        <v>8388</v>
      </c>
      <c r="L59" s="54">
        <v>2049</v>
      </c>
    </row>
    <row r="60" spans="1:12" s="14" customFormat="1" ht="12.75">
      <c r="A60" s="49" t="s">
        <v>54</v>
      </c>
      <c r="B60" s="54">
        <v>865</v>
      </c>
      <c r="C60" s="54">
        <v>120</v>
      </c>
      <c r="D60" s="51">
        <v>6217</v>
      </c>
      <c r="E60" s="37">
        <f t="shared" si="0"/>
        <v>7202</v>
      </c>
      <c r="F60" s="54">
        <v>100</v>
      </c>
      <c r="G60" s="51">
        <v>917</v>
      </c>
      <c r="H60" s="36">
        <f t="shared" si="1"/>
        <v>1017</v>
      </c>
      <c r="I60" s="36">
        <f t="shared" si="4"/>
        <v>1085</v>
      </c>
      <c r="J60" s="36">
        <f t="shared" si="2"/>
        <v>7134</v>
      </c>
      <c r="K60" s="37">
        <f t="shared" si="3"/>
        <v>8219</v>
      </c>
      <c r="L60" s="54">
        <v>2432</v>
      </c>
    </row>
    <row r="61" spans="1:12" s="14" customFormat="1" ht="12.75">
      <c r="A61" s="49" t="s">
        <v>55</v>
      </c>
      <c r="B61" s="54">
        <v>37755</v>
      </c>
      <c r="C61" s="54">
        <v>58</v>
      </c>
      <c r="D61" s="51">
        <v>213867</v>
      </c>
      <c r="E61" s="37">
        <f t="shared" si="0"/>
        <v>251680</v>
      </c>
      <c r="F61" s="54">
        <v>367</v>
      </c>
      <c r="G61" s="51">
        <v>9570</v>
      </c>
      <c r="H61" s="36">
        <f t="shared" si="1"/>
        <v>9937</v>
      </c>
      <c r="I61" s="36">
        <f t="shared" si="4"/>
        <v>38180</v>
      </c>
      <c r="J61" s="36">
        <f t="shared" si="2"/>
        <v>223437</v>
      </c>
      <c r="K61" s="37">
        <f t="shared" si="3"/>
        <v>261617</v>
      </c>
      <c r="L61" s="54">
        <v>170691</v>
      </c>
    </row>
    <row r="62" spans="1:12" s="38" customFormat="1" ht="12.75">
      <c r="A62" s="49" t="s">
        <v>56</v>
      </c>
      <c r="B62" s="54">
        <v>228</v>
      </c>
      <c r="C62" s="54">
        <v>116</v>
      </c>
      <c r="D62" s="51">
        <v>9512</v>
      </c>
      <c r="E62" s="37">
        <f t="shared" si="0"/>
        <v>9856</v>
      </c>
      <c r="F62" s="54">
        <v>297</v>
      </c>
      <c r="G62" s="51">
        <v>608</v>
      </c>
      <c r="H62" s="36">
        <f t="shared" si="1"/>
        <v>905</v>
      </c>
      <c r="I62" s="36">
        <f t="shared" si="4"/>
        <v>641</v>
      </c>
      <c r="J62" s="36">
        <f t="shared" si="2"/>
        <v>10120</v>
      </c>
      <c r="K62" s="37">
        <f t="shared" si="3"/>
        <v>10761</v>
      </c>
      <c r="L62" s="54">
        <v>1217</v>
      </c>
    </row>
    <row r="63" spans="1:12" s="14" customFormat="1" ht="12.75">
      <c r="A63" s="49" t="s">
        <v>57</v>
      </c>
      <c r="B63" s="54">
        <v>4792</v>
      </c>
      <c r="C63" s="54">
        <v>183</v>
      </c>
      <c r="D63" s="51">
        <v>44794</v>
      </c>
      <c r="E63" s="37">
        <f t="shared" si="0"/>
        <v>49769</v>
      </c>
      <c r="F63" s="54">
        <v>1841</v>
      </c>
      <c r="G63" s="51">
        <v>16543</v>
      </c>
      <c r="H63" s="36">
        <f t="shared" si="1"/>
        <v>18384</v>
      </c>
      <c r="I63" s="36">
        <f t="shared" si="4"/>
        <v>6816</v>
      </c>
      <c r="J63" s="36">
        <f t="shared" si="2"/>
        <v>61337</v>
      </c>
      <c r="K63" s="37">
        <f t="shared" si="3"/>
        <v>68153</v>
      </c>
      <c r="L63" s="54">
        <v>159077</v>
      </c>
    </row>
    <row r="64" spans="1:12" s="38" customFormat="1" ht="12.75">
      <c r="A64" s="49" t="s">
        <v>58</v>
      </c>
      <c r="B64" s="54">
        <v>1511</v>
      </c>
      <c r="C64" s="54">
        <v>1247</v>
      </c>
      <c r="D64" s="51">
        <v>18529</v>
      </c>
      <c r="E64" s="37">
        <f>SUM(B64:D64)</f>
        <v>21287</v>
      </c>
      <c r="F64" s="54">
        <v>794</v>
      </c>
      <c r="G64" s="51">
        <v>5540</v>
      </c>
      <c r="H64" s="36">
        <f t="shared" si="1"/>
        <v>6334</v>
      </c>
      <c r="I64" s="36">
        <f t="shared" si="4"/>
        <v>3552</v>
      </c>
      <c r="J64" s="36">
        <f t="shared" si="2"/>
        <v>24069</v>
      </c>
      <c r="K64" s="37">
        <f t="shared" si="3"/>
        <v>27621</v>
      </c>
      <c r="L64" s="54">
        <v>3149</v>
      </c>
    </row>
    <row r="65" spans="1:21" s="56" customFormat="1" ht="12.75">
      <c r="A65" s="49" t="s">
        <v>59</v>
      </c>
      <c r="B65" s="54">
        <v>14979</v>
      </c>
      <c r="C65" s="54">
        <v>1073</v>
      </c>
      <c r="D65" s="51">
        <v>103404</v>
      </c>
      <c r="E65" s="37">
        <f t="shared" si="0"/>
        <v>119456</v>
      </c>
      <c r="F65" s="54">
        <v>1550</v>
      </c>
      <c r="G65" s="51">
        <v>9965</v>
      </c>
      <c r="H65" s="36">
        <f t="shared" si="1"/>
        <v>11515</v>
      </c>
      <c r="I65" s="36">
        <f t="shared" si="4"/>
        <v>17602</v>
      </c>
      <c r="J65" s="36">
        <f t="shared" si="2"/>
        <v>113369</v>
      </c>
      <c r="K65" s="37">
        <f t="shared" si="3"/>
        <v>130971</v>
      </c>
      <c r="L65" s="54">
        <v>86311</v>
      </c>
      <c r="M65" s="38"/>
      <c r="N65" s="38"/>
      <c r="O65" s="38"/>
      <c r="P65" s="38"/>
      <c r="Q65" s="38"/>
      <c r="R65" s="38"/>
      <c r="S65" s="38"/>
      <c r="T65" s="38"/>
      <c r="U65" s="38"/>
    </row>
    <row r="66" spans="1:12" s="14" customFormat="1" ht="12.75">
      <c r="A66" s="49" t="s">
        <v>60</v>
      </c>
      <c r="B66" s="54">
        <v>2158</v>
      </c>
      <c r="C66" s="54">
        <v>925</v>
      </c>
      <c r="D66" s="51">
        <v>22621</v>
      </c>
      <c r="E66" s="37">
        <f t="shared" si="0"/>
        <v>25704</v>
      </c>
      <c r="F66" s="54">
        <v>4431</v>
      </c>
      <c r="G66" s="51">
        <v>30699</v>
      </c>
      <c r="H66" s="36">
        <f t="shared" si="1"/>
        <v>35130</v>
      </c>
      <c r="I66" s="36">
        <f t="shared" si="4"/>
        <v>7514</v>
      </c>
      <c r="J66" s="36">
        <f t="shared" si="2"/>
        <v>53320</v>
      </c>
      <c r="K66" s="37">
        <f t="shared" si="3"/>
        <v>60834</v>
      </c>
      <c r="L66" s="54">
        <v>31396</v>
      </c>
    </row>
    <row r="67" spans="1:12" s="14" customFormat="1" ht="12.75">
      <c r="A67" s="49" t="s">
        <v>61</v>
      </c>
      <c r="B67" s="55"/>
      <c r="C67" s="54">
        <v>383</v>
      </c>
      <c r="D67" s="51">
        <v>2144</v>
      </c>
      <c r="E67" s="37">
        <f t="shared" si="0"/>
        <v>2527</v>
      </c>
      <c r="F67" s="54">
        <v>548</v>
      </c>
      <c r="G67" s="51">
        <v>4391</v>
      </c>
      <c r="H67" s="36">
        <f t="shared" si="1"/>
        <v>4939</v>
      </c>
      <c r="I67" s="36">
        <f t="shared" si="4"/>
        <v>931</v>
      </c>
      <c r="J67" s="36">
        <f t="shared" si="2"/>
        <v>6535</v>
      </c>
      <c r="K67" s="37">
        <f t="shared" si="3"/>
        <v>7466</v>
      </c>
      <c r="L67" s="54">
        <v>1472</v>
      </c>
    </row>
    <row r="68" spans="1:12" s="14" customFormat="1" ht="12.75">
      <c r="A68" s="49" t="s">
        <v>62</v>
      </c>
      <c r="B68" s="54">
        <v>129267</v>
      </c>
      <c r="C68" s="54">
        <v>7892</v>
      </c>
      <c r="D68" s="51">
        <v>911748</v>
      </c>
      <c r="E68" s="37">
        <f t="shared" si="0"/>
        <v>1048907</v>
      </c>
      <c r="F68" s="54">
        <v>10730</v>
      </c>
      <c r="G68" s="51">
        <v>47507</v>
      </c>
      <c r="H68" s="36">
        <f t="shared" si="1"/>
        <v>58237</v>
      </c>
      <c r="I68" s="36">
        <f t="shared" si="4"/>
        <v>147889</v>
      </c>
      <c r="J68" s="36">
        <f t="shared" si="2"/>
        <v>959255</v>
      </c>
      <c r="K68" s="37">
        <f t="shared" si="3"/>
        <v>1107144</v>
      </c>
      <c r="L68" s="54">
        <v>315101</v>
      </c>
    </row>
    <row r="69" spans="1:12" s="14" customFormat="1" ht="12.75">
      <c r="A69" s="49" t="s">
        <v>63</v>
      </c>
      <c r="B69" s="54">
        <v>1674</v>
      </c>
      <c r="C69" s="54">
        <v>18</v>
      </c>
      <c r="D69" s="51">
        <v>10009</v>
      </c>
      <c r="E69" s="37">
        <f t="shared" si="0"/>
        <v>11701</v>
      </c>
      <c r="F69" s="54">
        <v>4790</v>
      </c>
      <c r="G69" s="51">
        <v>29805</v>
      </c>
      <c r="H69" s="36">
        <f t="shared" si="1"/>
        <v>34595</v>
      </c>
      <c r="I69" s="36">
        <f t="shared" si="4"/>
        <v>6482</v>
      </c>
      <c r="J69" s="36">
        <f t="shared" si="2"/>
        <v>39814</v>
      </c>
      <c r="K69" s="37">
        <f t="shared" si="3"/>
        <v>46296</v>
      </c>
      <c r="L69" s="54">
        <v>9578</v>
      </c>
    </row>
    <row r="70" spans="1:12" s="14" customFormat="1" ht="12.75">
      <c r="A70" s="49" t="s">
        <v>64</v>
      </c>
      <c r="B70" s="54">
        <v>5435</v>
      </c>
      <c r="C70" s="54">
        <v>2972</v>
      </c>
      <c r="D70" s="51">
        <v>61335</v>
      </c>
      <c r="E70" s="37">
        <f t="shared" si="0"/>
        <v>69742</v>
      </c>
      <c r="F70" s="54">
        <v>1325</v>
      </c>
      <c r="G70" s="51">
        <v>9187</v>
      </c>
      <c r="H70" s="36">
        <f t="shared" si="1"/>
        <v>10512</v>
      </c>
      <c r="I70" s="36">
        <f t="shared" si="4"/>
        <v>9732</v>
      </c>
      <c r="J70" s="36">
        <f t="shared" si="2"/>
        <v>70522</v>
      </c>
      <c r="K70" s="37">
        <f t="shared" si="3"/>
        <v>80254</v>
      </c>
      <c r="L70" s="54">
        <v>1557</v>
      </c>
    </row>
    <row r="71" spans="1:12" s="14" customFormat="1" ht="12.75">
      <c r="A71" s="49" t="s">
        <v>65</v>
      </c>
      <c r="B71" s="54">
        <v>15543</v>
      </c>
      <c r="C71" s="54">
        <v>645</v>
      </c>
      <c r="D71" s="51">
        <v>84733</v>
      </c>
      <c r="E71" s="37">
        <f t="shared" si="0"/>
        <v>100921</v>
      </c>
      <c r="F71" s="54">
        <v>1931</v>
      </c>
      <c r="G71" s="51">
        <v>20395</v>
      </c>
      <c r="H71" s="36">
        <f t="shared" si="1"/>
        <v>22326</v>
      </c>
      <c r="I71" s="36">
        <f t="shared" si="4"/>
        <v>18119</v>
      </c>
      <c r="J71" s="36">
        <f t="shared" si="2"/>
        <v>105128</v>
      </c>
      <c r="K71" s="37">
        <f t="shared" si="3"/>
        <v>123247</v>
      </c>
      <c r="L71" s="54">
        <v>798</v>
      </c>
    </row>
    <row r="72" spans="1:12" s="14" customFormat="1" ht="12.75">
      <c r="A72" s="49" t="s">
        <v>66</v>
      </c>
      <c r="B72" s="54">
        <v>11</v>
      </c>
      <c r="C72" s="54">
        <v>25</v>
      </c>
      <c r="D72" s="51">
        <v>156</v>
      </c>
      <c r="E72" s="37">
        <f t="shared" si="0"/>
        <v>192</v>
      </c>
      <c r="F72" s="54">
        <v>120</v>
      </c>
      <c r="G72" s="51">
        <v>992</v>
      </c>
      <c r="H72" s="36">
        <f t="shared" si="1"/>
        <v>1112</v>
      </c>
      <c r="I72" s="36">
        <f t="shared" si="4"/>
        <v>156</v>
      </c>
      <c r="J72" s="36">
        <f t="shared" si="2"/>
        <v>1148</v>
      </c>
      <c r="K72" s="37">
        <f t="shared" si="3"/>
        <v>1304</v>
      </c>
      <c r="L72" s="54">
        <v>105</v>
      </c>
    </row>
    <row r="73" spans="1:12" s="14" customFormat="1" ht="12.75">
      <c r="A73" s="49" t="s">
        <v>67</v>
      </c>
      <c r="B73" s="54">
        <v>91806</v>
      </c>
      <c r="C73" s="54">
        <v>7451</v>
      </c>
      <c r="D73" s="51">
        <v>962836</v>
      </c>
      <c r="E73" s="37">
        <f t="shared" si="0"/>
        <v>1062093</v>
      </c>
      <c r="F73" s="54">
        <v>9943</v>
      </c>
      <c r="G73" s="51">
        <v>56856</v>
      </c>
      <c r="H73" s="36">
        <f t="shared" si="1"/>
        <v>66799</v>
      </c>
      <c r="I73" s="36">
        <f t="shared" si="4"/>
        <v>109200</v>
      </c>
      <c r="J73" s="36">
        <f t="shared" si="2"/>
        <v>1019692</v>
      </c>
      <c r="K73" s="37">
        <f t="shared" si="3"/>
        <v>1128892</v>
      </c>
      <c r="L73" s="54">
        <v>692931</v>
      </c>
    </row>
    <row r="74" spans="1:12" s="14" customFormat="1" ht="12.75">
      <c r="A74" s="49" t="s">
        <v>68</v>
      </c>
      <c r="B74" s="55"/>
      <c r="C74" s="55"/>
      <c r="D74" s="51">
        <v>0</v>
      </c>
      <c r="E74" s="37">
        <f t="shared" si="0"/>
        <v>0</v>
      </c>
      <c r="F74" s="55"/>
      <c r="G74" s="51">
        <v>1</v>
      </c>
      <c r="H74" s="36">
        <f t="shared" si="1"/>
        <v>1</v>
      </c>
      <c r="I74" s="36">
        <f t="shared" si="4"/>
        <v>0</v>
      </c>
      <c r="J74" s="36">
        <f t="shared" si="2"/>
        <v>1</v>
      </c>
      <c r="K74" s="37">
        <f t="shared" si="3"/>
        <v>1</v>
      </c>
      <c r="L74" s="55"/>
    </row>
    <row r="75" spans="1:12" s="14" customFormat="1" ht="12.75">
      <c r="A75" s="49" t="s">
        <v>69</v>
      </c>
      <c r="B75" s="54">
        <v>73681</v>
      </c>
      <c r="C75" s="54">
        <v>8</v>
      </c>
      <c r="D75" s="51">
        <v>706075</v>
      </c>
      <c r="E75" s="37">
        <f t="shared" si="0"/>
        <v>779764</v>
      </c>
      <c r="F75" s="54">
        <v>55</v>
      </c>
      <c r="G75" s="51">
        <v>535</v>
      </c>
      <c r="H75" s="36">
        <f t="shared" si="1"/>
        <v>590</v>
      </c>
      <c r="I75" s="36">
        <f t="shared" si="4"/>
        <v>73744</v>
      </c>
      <c r="J75" s="36">
        <f t="shared" si="2"/>
        <v>706610</v>
      </c>
      <c r="K75" s="37">
        <f t="shared" si="3"/>
        <v>780354</v>
      </c>
      <c r="L75" s="54">
        <v>5809302</v>
      </c>
    </row>
    <row r="76" spans="1:12" s="14" customFormat="1" ht="12.75">
      <c r="A76" s="49" t="s">
        <v>70</v>
      </c>
      <c r="B76" s="54">
        <v>116</v>
      </c>
      <c r="C76" s="54">
        <v>97</v>
      </c>
      <c r="D76" s="51">
        <v>1880</v>
      </c>
      <c r="E76" s="37">
        <f t="shared" si="0"/>
        <v>2093</v>
      </c>
      <c r="F76" s="55"/>
      <c r="G76" s="51">
        <v>145</v>
      </c>
      <c r="H76" s="36">
        <f t="shared" si="1"/>
        <v>145</v>
      </c>
      <c r="I76" s="36">
        <f t="shared" si="4"/>
        <v>213</v>
      </c>
      <c r="J76" s="36">
        <f t="shared" si="2"/>
        <v>2025</v>
      </c>
      <c r="K76" s="37">
        <f t="shared" si="3"/>
        <v>2238</v>
      </c>
      <c r="L76" s="54">
        <v>682</v>
      </c>
    </row>
    <row r="77" spans="1:12" s="14" customFormat="1" ht="12.75">
      <c r="A77" s="49" t="s">
        <v>71</v>
      </c>
      <c r="B77" s="54">
        <v>157</v>
      </c>
      <c r="C77" s="55"/>
      <c r="D77" s="51">
        <v>4186</v>
      </c>
      <c r="E77" s="37">
        <f t="shared" si="0"/>
        <v>4343</v>
      </c>
      <c r="F77" s="55"/>
      <c r="G77" s="51">
        <v>960</v>
      </c>
      <c r="H77" s="36">
        <f t="shared" si="1"/>
        <v>960</v>
      </c>
      <c r="I77" s="36">
        <f t="shared" si="4"/>
        <v>157</v>
      </c>
      <c r="J77" s="36">
        <f t="shared" si="2"/>
        <v>5146</v>
      </c>
      <c r="K77" s="37">
        <f t="shared" si="3"/>
        <v>5303</v>
      </c>
      <c r="L77" s="54">
        <v>507</v>
      </c>
    </row>
    <row r="78" spans="1:12" s="38" customFormat="1" ht="12.75">
      <c r="A78" s="49" t="s">
        <v>72</v>
      </c>
      <c r="B78" s="54">
        <v>240</v>
      </c>
      <c r="C78" s="55"/>
      <c r="D78" s="51">
        <v>1576</v>
      </c>
      <c r="E78" s="37">
        <f t="shared" si="0"/>
        <v>1816</v>
      </c>
      <c r="F78" s="54">
        <v>189</v>
      </c>
      <c r="G78" s="51">
        <v>1204</v>
      </c>
      <c r="H78" s="36">
        <f t="shared" si="1"/>
        <v>1393</v>
      </c>
      <c r="I78" s="36">
        <f t="shared" si="4"/>
        <v>429</v>
      </c>
      <c r="J78" s="36">
        <f t="shared" si="2"/>
        <v>2780</v>
      </c>
      <c r="K78" s="37">
        <f t="shared" si="3"/>
        <v>3209</v>
      </c>
      <c r="L78" s="55"/>
    </row>
    <row r="79" spans="1:12" s="38" customFormat="1" ht="12.75">
      <c r="A79" s="49" t="s">
        <v>73</v>
      </c>
      <c r="B79" s="55"/>
      <c r="C79" s="54">
        <v>77</v>
      </c>
      <c r="D79" s="51">
        <v>491</v>
      </c>
      <c r="E79" s="37">
        <f t="shared" si="0"/>
        <v>568</v>
      </c>
      <c r="F79" s="54">
        <v>41</v>
      </c>
      <c r="G79" s="51">
        <v>379</v>
      </c>
      <c r="H79" s="36">
        <f t="shared" si="1"/>
        <v>420</v>
      </c>
      <c r="I79" s="36">
        <f t="shared" si="4"/>
        <v>118</v>
      </c>
      <c r="J79" s="36">
        <f t="shared" si="2"/>
        <v>870</v>
      </c>
      <c r="K79" s="37">
        <f t="shared" si="3"/>
        <v>988</v>
      </c>
      <c r="L79" s="55"/>
    </row>
    <row r="80" spans="1:12" s="14" customFormat="1" ht="12.75">
      <c r="A80" s="49" t="s">
        <v>74</v>
      </c>
      <c r="B80" s="55"/>
      <c r="C80" s="55"/>
      <c r="D80" s="51">
        <v>0</v>
      </c>
      <c r="E80" s="37">
        <f t="shared" si="0"/>
        <v>0</v>
      </c>
      <c r="F80" s="55"/>
      <c r="G80" s="51">
        <v>0</v>
      </c>
      <c r="H80" s="36">
        <f t="shared" si="1"/>
        <v>0</v>
      </c>
      <c r="I80" s="36">
        <f t="shared" si="4"/>
        <v>0</v>
      </c>
      <c r="J80" s="36">
        <f t="shared" si="2"/>
        <v>0</v>
      </c>
      <c r="K80" s="37">
        <f t="shared" si="3"/>
        <v>0</v>
      </c>
      <c r="L80" s="55"/>
    </row>
    <row r="81" spans="1:12" s="14" customFormat="1" ht="12.75">
      <c r="A81" s="49" t="s">
        <v>75</v>
      </c>
      <c r="B81" s="54">
        <v>250</v>
      </c>
      <c r="C81" s="54">
        <v>437</v>
      </c>
      <c r="D81" s="51">
        <v>6217</v>
      </c>
      <c r="E81" s="37">
        <f t="shared" si="0"/>
        <v>6904</v>
      </c>
      <c r="F81" s="54">
        <v>509</v>
      </c>
      <c r="G81" s="51">
        <v>6348</v>
      </c>
      <c r="H81" s="36">
        <f t="shared" si="1"/>
        <v>6857</v>
      </c>
      <c r="I81" s="36">
        <f t="shared" si="4"/>
        <v>1196</v>
      </c>
      <c r="J81" s="36">
        <f t="shared" si="2"/>
        <v>12565</v>
      </c>
      <c r="K81" s="37">
        <f t="shared" si="3"/>
        <v>13761</v>
      </c>
      <c r="L81" s="54">
        <v>28564</v>
      </c>
    </row>
    <row r="82" spans="1:12" s="14" customFormat="1" ht="12.75">
      <c r="A82" s="49" t="s">
        <v>76</v>
      </c>
      <c r="B82" s="54">
        <v>4273</v>
      </c>
      <c r="C82" s="54">
        <v>790</v>
      </c>
      <c r="D82" s="51">
        <v>36680</v>
      </c>
      <c r="E82" s="37">
        <f t="shared" si="0"/>
        <v>41743</v>
      </c>
      <c r="F82" s="54">
        <v>105</v>
      </c>
      <c r="G82" s="51">
        <v>1016</v>
      </c>
      <c r="H82" s="36">
        <f t="shared" si="1"/>
        <v>1121</v>
      </c>
      <c r="I82" s="36">
        <f t="shared" si="4"/>
        <v>5168</v>
      </c>
      <c r="J82" s="36">
        <f t="shared" si="2"/>
        <v>37696</v>
      </c>
      <c r="K82" s="37">
        <f t="shared" si="3"/>
        <v>42864</v>
      </c>
      <c r="L82" s="54">
        <v>361</v>
      </c>
    </row>
    <row r="83" spans="1:12" s="38" customFormat="1" ht="12.75">
      <c r="A83" s="49" t="s">
        <v>77</v>
      </c>
      <c r="B83" s="54">
        <v>4001</v>
      </c>
      <c r="C83" s="54">
        <v>1260</v>
      </c>
      <c r="D83" s="51">
        <v>28207</v>
      </c>
      <c r="E83" s="37">
        <f t="shared" si="0"/>
        <v>33468</v>
      </c>
      <c r="F83" s="54">
        <v>8158</v>
      </c>
      <c r="G83" s="51">
        <v>70507</v>
      </c>
      <c r="H83" s="36">
        <f t="shared" si="1"/>
        <v>78665</v>
      </c>
      <c r="I83" s="36">
        <f t="shared" si="4"/>
        <v>13419</v>
      </c>
      <c r="J83" s="36">
        <f t="shared" si="2"/>
        <v>98714</v>
      </c>
      <c r="K83" s="37">
        <f t="shared" si="3"/>
        <v>112133</v>
      </c>
      <c r="L83" s="54">
        <v>6806</v>
      </c>
    </row>
    <row r="84" spans="1:12" s="14" customFormat="1" ht="12.75">
      <c r="A84" s="49" t="s">
        <v>78</v>
      </c>
      <c r="B84" s="54">
        <v>28</v>
      </c>
      <c r="C84" s="54">
        <v>136</v>
      </c>
      <c r="D84" s="51">
        <v>1116</v>
      </c>
      <c r="E84" s="37">
        <f t="shared" si="0"/>
        <v>1280</v>
      </c>
      <c r="F84" s="54">
        <v>225</v>
      </c>
      <c r="G84" s="51">
        <v>2376</v>
      </c>
      <c r="H84" s="36">
        <f t="shared" si="1"/>
        <v>2601</v>
      </c>
      <c r="I84" s="36">
        <f t="shared" si="4"/>
        <v>389</v>
      </c>
      <c r="J84" s="36">
        <f t="shared" si="2"/>
        <v>3492</v>
      </c>
      <c r="K84" s="37">
        <f t="shared" si="3"/>
        <v>3881</v>
      </c>
      <c r="L84" s="54">
        <v>677</v>
      </c>
    </row>
    <row r="85" spans="1:12" s="14" customFormat="1" ht="12.75">
      <c r="A85" s="49" t="s">
        <v>79</v>
      </c>
      <c r="B85" s="55"/>
      <c r="C85" s="55"/>
      <c r="D85" s="51">
        <v>95</v>
      </c>
      <c r="E85" s="37">
        <f t="shared" si="0"/>
        <v>95</v>
      </c>
      <c r="F85" s="54">
        <v>4</v>
      </c>
      <c r="G85" s="51">
        <v>166</v>
      </c>
      <c r="H85" s="36">
        <f t="shared" si="1"/>
        <v>170</v>
      </c>
      <c r="I85" s="36">
        <f t="shared" si="4"/>
        <v>4</v>
      </c>
      <c r="J85" s="36">
        <f t="shared" si="2"/>
        <v>261</v>
      </c>
      <c r="K85" s="37">
        <f t="shared" si="3"/>
        <v>265</v>
      </c>
      <c r="L85" s="54">
        <v>51</v>
      </c>
    </row>
    <row r="86" spans="1:12" s="38" customFormat="1" ht="12.75">
      <c r="A86" s="49" t="s">
        <v>80</v>
      </c>
      <c r="B86" s="54">
        <v>3118</v>
      </c>
      <c r="C86" s="54">
        <v>5849</v>
      </c>
      <c r="D86" s="51">
        <v>92813</v>
      </c>
      <c r="E86" s="37">
        <f>SUM(B86:D86)</f>
        <v>101780</v>
      </c>
      <c r="F86" s="54">
        <v>94448</v>
      </c>
      <c r="G86" s="51">
        <v>440937</v>
      </c>
      <c r="H86" s="36">
        <f t="shared" si="1"/>
        <v>535385</v>
      </c>
      <c r="I86" s="36">
        <f t="shared" si="4"/>
        <v>103415</v>
      </c>
      <c r="J86" s="36">
        <f>SUM(D86+G86)</f>
        <v>533750</v>
      </c>
      <c r="K86" s="37">
        <f t="shared" si="3"/>
        <v>637165</v>
      </c>
      <c r="L86" s="54">
        <v>78265</v>
      </c>
    </row>
    <row r="87" spans="1:12" s="38" customFormat="1" ht="12.75">
      <c r="A87" s="49" t="s">
        <v>81</v>
      </c>
      <c r="B87" s="54">
        <v>1167</v>
      </c>
      <c r="C87" s="54">
        <v>334</v>
      </c>
      <c r="D87" s="51">
        <v>7143</v>
      </c>
      <c r="E87" s="37">
        <f t="shared" si="0"/>
        <v>8644</v>
      </c>
      <c r="F87" s="54">
        <v>625</v>
      </c>
      <c r="G87" s="51">
        <v>3381</v>
      </c>
      <c r="H87" s="36">
        <f t="shared" si="1"/>
        <v>4006</v>
      </c>
      <c r="I87" s="36">
        <f t="shared" si="4"/>
        <v>2126</v>
      </c>
      <c r="J87" s="36">
        <f t="shared" si="2"/>
        <v>10524</v>
      </c>
      <c r="K87" s="37">
        <f t="shared" si="3"/>
        <v>12650</v>
      </c>
      <c r="L87" s="54">
        <v>10826</v>
      </c>
    </row>
    <row r="88" spans="1:12" s="38" customFormat="1" ht="12.75">
      <c r="A88" s="49" t="s">
        <v>82</v>
      </c>
      <c r="B88" s="54">
        <v>16352</v>
      </c>
      <c r="C88" s="54">
        <v>83</v>
      </c>
      <c r="D88" s="51">
        <v>150022</v>
      </c>
      <c r="E88" s="37">
        <f t="shared" si="0"/>
        <v>166457</v>
      </c>
      <c r="F88" s="54">
        <v>309</v>
      </c>
      <c r="G88" s="51">
        <v>9646</v>
      </c>
      <c r="H88" s="36">
        <f t="shared" si="1"/>
        <v>9955</v>
      </c>
      <c r="I88" s="36">
        <f t="shared" si="4"/>
        <v>16744</v>
      </c>
      <c r="J88" s="36">
        <f t="shared" si="2"/>
        <v>159668</v>
      </c>
      <c r="K88" s="37">
        <f t="shared" si="3"/>
        <v>176412</v>
      </c>
      <c r="L88" s="54">
        <v>9795</v>
      </c>
    </row>
    <row r="89" spans="1:12" s="14" customFormat="1" ht="12.75">
      <c r="A89" s="49" t="s">
        <v>83</v>
      </c>
      <c r="B89" s="54">
        <v>93</v>
      </c>
      <c r="C89" s="54">
        <v>1</v>
      </c>
      <c r="D89" s="51">
        <v>1101</v>
      </c>
      <c r="E89" s="37">
        <f aca="true" t="shared" si="5" ref="E89:E119">SUM(B89:D89)</f>
        <v>1195</v>
      </c>
      <c r="F89" s="54">
        <v>25</v>
      </c>
      <c r="G89" s="51">
        <v>236</v>
      </c>
      <c r="H89" s="36">
        <f aca="true" t="shared" si="6" ref="H89:H119">SUM(F89:G89)</f>
        <v>261</v>
      </c>
      <c r="I89" s="36">
        <f aca="true" t="shared" si="7" ref="I89:I119">SUM(B89+C89+F89)</f>
        <v>119</v>
      </c>
      <c r="J89" s="36">
        <f aca="true" t="shared" si="8" ref="J89:J119">SUM(D89+G89)</f>
        <v>1337</v>
      </c>
      <c r="K89" s="37">
        <f aca="true" t="shared" si="9" ref="K89:K119">SUM(E89+H89)</f>
        <v>1456</v>
      </c>
      <c r="L89" s="55"/>
    </row>
    <row r="90" spans="1:12" s="38" customFormat="1" ht="12.75">
      <c r="A90" s="49" t="s">
        <v>84</v>
      </c>
      <c r="B90" s="54">
        <v>27631</v>
      </c>
      <c r="C90" s="54">
        <v>12005</v>
      </c>
      <c r="D90" s="51">
        <v>287509</v>
      </c>
      <c r="E90" s="37">
        <f t="shared" si="5"/>
        <v>327145</v>
      </c>
      <c r="F90" s="54">
        <v>2382</v>
      </c>
      <c r="G90" s="51">
        <v>19170</v>
      </c>
      <c r="H90" s="36">
        <f t="shared" si="6"/>
        <v>21552</v>
      </c>
      <c r="I90" s="36">
        <f t="shared" si="7"/>
        <v>42018</v>
      </c>
      <c r="J90" s="36">
        <f t="shared" si="8"/>
        <v>306679</v>
      </c>
      <c r="K90" s="37">
        <f t="shared" si="9"/>
        <v>348697</v>
      </c>
      <c r="L90" s="54">
        <v>104149</v>
      </c>
    </row>
    <row r="91" spans="1:12" s="14" customFormat="1" ht="12.75">
      <c r="A91" s="49" t="s">
        <v>85</v>
      </c>
      <c r="B91" s="54">
        <v>22300</v>
      </c>
      <c r="C91" s="54">
        <v>889</v>
      </c>
      <c r="D91" s="51">
        <v>219582</v>
      </c>
      <c r="E91" s="37">
        <f t="shared" si="5"/>
        <v>242771</v>
      </c>
      <c r="F91" s="54">
        <v>4972</v>
      </c>
      <c r="G91" s="51">
        <v>40749</v>
      </c>
      <c r="H91" s="36">
        <f t="shared" si="6"/>
        <v>45721</v>
      </c>
      <c r="I91" s="36">
        <f t="shared" si="7"/>
        <v>28161</v>
      </c>
      <c r="J91" s="36">
        <f t="shared" si="8"/>
        <v>260331</v>
      </c>
      <c r="K91" s="37">
        <f t="shared" si="9"/>
        <v>288492</v>
      </c>
      <c r="L91" s="54">
        <v>523011</v>
      </c>
    </row>
    <row r="92" spans="1:21" s="56" customFormat="1" ht="12.75">
      <c r="A92" s="49" t="s">
        <v>86</v>
      </c>
      <c r="B92" s="54">
        <v>45850</v>
      </c>
      <c r="C92" s="54">
        <v>127</v>
      </c>
      <c r="D92" s="51">
        <v>440728</v>
      </c>
      <c r="E92" s="37">
        <f t="shared" si="5"/>
        <v>486705</v>
      </c>
      <c r="F92" s="54">
        <v>180</v>
      </c>
      <c r="G92" s="51">
        <v>2180</v>
      </c>
      <c r="H92" s="36">
        <f t="shared" si="6"/>
        <v>2360</v>
      </c>
      <c r="I92" s="36">
        <f t="shared" si="7"/>
        <v>46157</v>
      </c>
      <c r="J92" s="36">
        <f t="shared" si="8"/>
        <v>442908</v>
      </c>
      <c r="K92" s="37">
        <f t="shared" si="9"/>
        <v>489065</v>
      </c>
      <c r="L92" s="54">
        <v>791567</v>
      </c>
      <c r="M92" s="38"/>
      <c r="N92" s="38"/>
      <c r="O92" s="38"/>
      <c r="P92" s="38"/>
      <c r="Q92" s="38"/>
      <c r="R92" s="38"/>
      <c r="S92" s="38"/>
      <c r="T92" s="38"/>
      <c r="U92" s="38"/>
    </row>
    <row r="93" spans="1:12" s="14" customFormat="1" ht="12.75">
      <c r="A93" s="49" t="s">
        <v>87</v>
      </c>
      <c r="B93" s="54">
        <v>77037</v>
      </c>
      <c r="C93" s="54">
        <v>11781</v>
      </c>
      <c r="D93" s="51">
        <v>589360</v>
      </c>
      <c r="E93" s="37">
        <f t="shared" si="5"/>
        <v>678178</v>
      </c>
      <c r="F93" s="54">
        <v>33504</v>
      </c>
      <c r="G93" s="51">
        <v>244311</v>
      </c>
      <c r="H93" s="36">
        <f t="shared" si="6"/>
        <v>277815</v>
      </c>
      <c r="I93" s="36">
        <f t="shared" si="7"/>
        <v>122322</v>
      </c>
      <c r="J93" s="36">
        <f t="shared" si="8"/>
        <v>833671</v>
      </c>
      <c r="K93" s="37">
        <f t="shared" si="9"/>
        <v>955993</v>
      </c>
      <c r="L93" s="54">
        <v>405268</v>
      </c>
    </row>
    <row r="94" spans="1:12" s="14" customFormat="1" ht="12.75" customHeight="1">
      <c r="A94" s="49" t="s">
        <v>88</v>
      </c>
      <c r="B94" s="54">
        <v>5</v>
      </c>
      <c r="C94" s="54">
        <v>441</v>
      </c>
      <c r="D94" s="51">
        <v>2531</v>
      </c>
      <c r="E94" s="37">
        <f t="shared" si="5"/>
        <v>2977</v>
      </c>
      <c r="F94" s="54">
        <v>82</v>
      </c>
      <c r="G94" s="51">
        <v>441</v>
      </c>
      <c r="H94" s="36">
        <f t="shared" si="6"/>
        <v>523</v>
      </c>
      <c r="I94" s="36">
        <f t="shared" si="7"/>
        <v>528</v>
      </c>
      <c r="J94" s="36">
        <f t="shared" si="8"/>
        <v>2972</v>
      </c>
      <c r="K94" s="37">
        <f t="shared" si="9"/>
        <v>3500</v>
      </c>
      <c r="L94" s="54">
        <v>530</v>
      </c>
    </row>
    <row r="95" spans="1:12" s="38" customFormat="1" ht="12.75">
      <c r="A95" s="49" t="s">
        <v>89</v>
      </c>
      <c r="B95" s="54">
        <v>40348</v>
      </c>
      <c r="C95" s="54">
        <v>752</v>
      </c>
      <c r="D95" s="51">
        <v>344436</v>
      </c>
      <c r="E95" s="37">
        <f t="shared" si="5"/>
        <v>385536</v>
      </c>
      <c r="F95" s="54">
        <v>17271</v>
      </c>
      <c r="G95" s="51">
        <v>131591</v>
      </c>
      <c r="H95" s="36">
        <f t="shared" si="6"/>
        <v>148862</v>
      </c>
      <c r="I95" s="36">
        <f t="shared" si="7"/>
        <v>58371</v>
      </c>
      <c r="J95" s="36">
        <f t="shared" si="8"/>
        <v>476027</v>
      </c>
      <c r="K95" s="37">
        <f t="shared" si="9"/>
        <v>534398</v>
      </c>
      <c r="L95" s="54">
        <v>828979</v>
      </c>
    </row>
    <row r="96" spans="1:12" s="38" customFormat="1" ht="12.75">
      <c r="A96" s="49" t="s">
        <v>90</v>
      </c>
      <c r="B96" s="54">
        <v>901</v>
      </c>
      <c r="C96" s="55"/>
      <c r="D96" s="51">
        <v>2264</v>
      </c>
      <c r="E96" s="37">
        <f t="shared" si="5"/>
        <v>3165</v>
      </c>
      <c r="F96" s="54">
        <v>1</v>
      </c>
      <c r="G96" s="51">
        <v>123</v>
      </c>
      <c r="H96" s="36">
        <f t="shared" si="6"/>
        <v>124</v>
      </c>
      <c r="I96" s="36">
        <f t="shared" si="7"/>
        <v>902</v>
      </c>
      <c r="J96" s="36">
        <f t="shared" si="8"/>
        <v>2387</v>
      </c>
      <c r="K96" s="37">
        <f t="shared" si="9"/>
        <v>3289</v>
      </c>
      <c r="L96" s="54">
        <v>198</v>
      </c>
    </row>
    <row r="97" spans="1:12" s="14" customFormat="1" ht="12.75">
      <c r="A97" s="49" t="s">
        <v>91</v>
      </c>
      <c r="B97" s="54">
        <v>5258</v>
      </c>
      <c r="C97" s="54">
        <v>444</v>
      </c>
      <c r="D97" s="51">
        <v>92498</v>
      </c>
      <c r="E97" s="37">
        <f t="shared" si="5"/>
        <v>98200</v>
      </c>
      <c r="F97" s="54">
        <v>528</v>
      </c>
      <c r="G97" s="51">
        <v>3064</v>
      </c>
      <c r="H97" s="36">
        <f t="shared" si="6"/>
        <v>3592</v>
      </c>
      <c r="I97" s="36">
        <f t="shared" si="7"/>
        <v>6230</v>
      </c>
      <c r="J97" s="36">
        <f t="shared" si="8"/>
        <v>95562</v>
      </c>
      <c r="K97" s="37">
        <f t="shared" si="9"/>
        <v>101792</v>
      </c>
      <c r="L97" s="55"/>
    </row>
    <row r="98" spans="1:12" s="38" customFormat="1" ht="12.75">
      <c r="A98" s="49" t="s">
        <v>92</v>
      </c>
      <c r="B98" s="54">
        <v>507</v>
      </c>
      <c r="C98" s="54">
        <v>15</v>
      </c>
      <c r="D98" s="51">
        <v>6493</v>
      </c>
      <c r="E98" s="37">
        <f t="shared" si="5"/>
        <v>7015</v>
      </c>
      <c r="F98" s="54">
        <v>538</v>
      </c>
      <c r="G98" s="51">
        <v>3824</v>
      </c>
      <c r="H98" s="36">
        <f t="shared" si="6"/>
        <v>4362</v>
      </c>
      <c r="I98" s="36">
        <f t="shared" si="7"/>
        <v>1060</v>
      </c>
      <c r="J98" s="36">
        <f t="shared" si="8"/>
        <v>10317</v>
      </c>
      <c r="K98" s="37">
        <f t="shared" si="9"/>
        <v>11377</v>
      </c>
      <c r="L98" s="54">
        <v>133</v>
      </c>
    </row>
    <row r="99" spans="1:12" s="38" customFormat="1" ht="12.75">
      <c r="A99" s="49" t="s">
        <v>93</v>
      </c>
      <c r="B99" s="54">
        <v>91</v>
      </c>
      <c r="C99" s="54">
        <v>65</v>
      </c>
      <c r="D99" s="51">
        <v>2090</v>
      </c>
      <c r="E99" s="37">
        <f t="shared" si="5"/>
        <v>2246</v>
      </c>
      <c r="F99" s="54">
        <v>319</v>
      </c>
      <c r="G99" s="51">
        <v>2830</v>
      </c>
      <c r="H99" s="36">
        <f t="shared" si="6"/>
        <v>3149</v>
      </c>
      <c r="I99" s="36">
        <f t="shared" si="7"/>
        <v>475</v>
      </c>
      <c r="J99" s="36">
        <f t="shared" si="8"/>
        <v>4920</v>
      </c>
      <c r="K99" s="37">
        <f t="shared" si="9"/>
        <v>5395</v>
      </c>
      <c r="L99" s="54">
        <v>1793</v>
      </c>
    </row>
    <row r="100" spans="1:12" s="38" customFormat="1" ht="12.75">
      <c r="A100" s="49" t="s">
        <v>94</v>
      </c>
      <c r="B100" s="54">
        <v>4</v>
      </c>
      <c r="C100" s="55"/>
      <c r="D100" s="51">
        <v>25</v>
      </c>
      <c r="E100" s="37">
        <f t="shared" si="5"/>
        <v>29</v>
      </c>
      <c r="F100" s="55"/>
      <c r="G100" s="51">
        <v>0</v>
      </c>
      <c r="H100" s="36">
        <f t="shared" si="6"/>
        <v>0</v>
      </c>
      <c r="I100" s="36">
        <f t="shared" si="7"/>
        <v>4</v>
      </c>
      <c r="J100" s="36">
        <f t="shared" si="8"/>
        <v>25</v>
      </c>
      <c r="K100" s="37">
        <f t="shared" si="9"/>
        <v>29</v>
      </c>
      <c r="L100" s="54">
        <v>12</v>
      </c>
    </row>
    <row r="101" spans="1:12" s="14" customFormat="1" ht="12.75">
      <c r="A101" s="49" t="s">
        <v>95</v>
      </c>
      <c r="B101" s="54">
        <v>1084</v>
      </c>
      <c r="C101" s="54">
        <v>75</v>
      </c>
      <c r="D101" s="51">
        <v>11100</v>
      </c>
      <c r="E101" s="37">
        <f t="shared" si="5"/>
        <v>12259</v>
      </c>
      <c r="F101" s="54">
        <v>33463</v>
      </c>
      <c r="G101" s="51">
        <v>219563</v>
      </c>
      <c r="H101" s="36">
        <f t="shared" si="6"/>
        <v>253026</v>
      </c>
      <c r="I101" s="36">
        <f t="shared" si="7"/>
        <v>34622</v>
      </c>
      <c r="J101" s="36">
        <f t="shared" si="8"/>
        <v>230663</v>
      </c>
      <c r="K101" s="37">
        <f t="shared" si="9"/>
        <v>265285</v>
      </c>
      <c r="L101" s="54">
        <v>127101</v>
      </c>
    </row>
    <row r="102" spans="1:12" s="38" customFormat="1" ht="12.75">
      <c r="A102" s="49" t="s">
        <v>96</v>
      </c>
      <c r="B102" s="54">
        <v>19354</v>
      </c>
      <c r="C102" s="55"/>
      <c r="D102" s="51">
        <v>81271</v>
      </c>
      <c r="E102" s="37">
        <f t="shared" si="5"/>
        <v>100625</v>
      </c>
      <c r="F102" s="55"/>
      <c r="G102" s="51">
        <v>30540</v>
      </c>
      <c r="H102" s="36">
        <f t="shared" si="6"/>
        <v>30540</v>
      </c>
      <c r="I102" s="36">
        <f t="shared" si="7"/>
        <v>19354</v>
      </c>
      <c r="J102" s="36">
        <f t="shared" si="8"/>
        <v>111811</v>
      </c>
      <c r="K102" s="37">
        <f t="shared" si="9"/>
        <v>131165</v>
      </c>
      <c r="L102" s="55"/>
    </row>
    <row r="103" spans="1:12" s="14" customFormat="1" ht="12.75">
      <c r="A103" s="49" t="s">
        <v>97</v>
      </c>
      <c r="B103" s="54">
        <v>82925</v>
      </c>
      <c r="C103" s="54">
        <v>148</v>
      </c>
      <c r="D103" s="51">
        <v>9214</v>
      </c>
      <c r="E103" s="37">
        <f t="shared" si="5"/>
        <v>92287</v>
      </c>
      <c r="F103" s="54">
        <v>525</v>
      </c>
      <c r="G103" s="51">
        <v>451900</v>
      </c>
      <c r="H103" s="36">
        <f t="shared" si="6"/>
        <v>452425</v>
      </c>
      <c r="I103" s="36">
        <f t="shared" si="7"/>
        <v>83598</v>
      </c>
      <c r="J103" s="36">
        <f t="shared" si="8"/>
        <v>461114</v>
      </c>
      <c r="K103" s="37">
        <f t="shared" si="9"/>
        <v>544712</v>
      </c>
      <c r="L103" s="54">
        <v>119623</v>
      </c>
    </row>
    <row r="104" spans="1:12" s="14" customFormat="1" ht="12.75">
      <c r="A104" s="49" t="s">
        <v>98</v>
      </c>
      <c r="B104" s="54">
        <v>51</v>
      </c>
      <c r="C104" s="55"/>
      <c r="D104" s="51">
        <v>1225</v>
      </c>
      <c r="E104" s="37">
        <f t="shared" si="5"/>
        <v>1276</v>
      </c>
      <c r="F104" s="54">
        <v>57</v>
      </c>
      <c r="G104" s="51">
        <v>692</v>
      </c>
      <c r="H104" s="36">
        <f t="shared" si="6"/>
        <v>749</v>
      </c>
      <c r="I104" s="36">
        <f t="shared" si="7"/>
        <v>108</v>
      </c>
      <c r="J104" s="36">
        <f t="shared" si="8"/>
        <v>1917</v>
      </c>
      <c r="K104" s="37">
        <f t="shared" si="9"/>
        <v>2025</v>
      </c>
      <c r="L104" s="54">
        <v>259</v>
      </c>
    </row>
    <row r="105" spans="1:12" s="14" customFormat="1" ht="12.75">
      <c r="A105" s="49" t="s">
        <v>99</v>
      </c>
      <c r="B105" s="54">
        <v>9425</v>
      </c>
      <c r="C105" s="54">
        <v>6926</v>
      </c>
      <c r="D105" s="51">
        <v>112761</v>
      </c>
      <c r="E105" s="37">
        <f t="shared" si="5"/>
        <v>129112</v>
      </c>
      <c r="F105" s="54">
        <v>4922</v>
      </c>
      <c r="G105" s="51">
        <v>26608</v>
      </c>
      <c r="H105" s="36">
        <f t="shared" si="6"/>
        <v>31530</v>
      </c>
      <c r="I105" s="36">
        <f t="shared" si="7"/>
        <v>21273</v>
      </c>
      <c r="J105" s="36">
        <f t="shared" si="8"/>
        <v>139369</v>
      </c>
      <c r="K105" s="37">
        <f t="shared" si="9"/>
        <v>160642</v>
      </c>
      <c r="L105" s="54">
        <v>63626</v>
      </c>
    </row>
    <row r="106" spans="1:12" s="14" customFormat="1" ht="12.75">
      <c r="A106" s="49" t="s">
        <v>100</v>
      </c>
      <c r="B106" s="54">
        <v>1890</v>
      </c>
      <c r="C106" s="54">
        <v>774</v>
      </c>
      <c r="D106" s="51">
        <v>21422</v>
      </c>
      <c r="E106" s="37">
        <f t="shared" si="5"/>
        <v>24086</v>
      </c>
      <c r="F106" s="54">
        <v>1718</v>
      </c>
      <c r="G106" s="51">
        <v>13267</v>
      </c>
      <c r="H106" s="36">
        <f t="shared" si="6"/>
        <v>14985</v>
      </c>
      <c r="I106" s="36">
        <f t="shared" si="7"/>
        <v>4382</v>
      </c>
      <c r="J106" s="36">
        <f t="shared" si="8"/>
        <v>34689</v>
      </c>
      <c r="K106" s="37">
        <f t="shared" si="9"/>
        <v>39071</v>
      </c>
      <c r="L106" s="54">
        <v>34771</v>
      </c>
    </row>
    <row r="107" spans="1:12" s="38" customFormat="1" ht="12.75">
      <c r="A107" s="49" t="s">
        <v>101</v>
      </c>
      <c r="B107" s="54">
        <v>81803</v>
      </c>
      <c r="C107" s="54">
        <v>35441</v>
      </c>
      <c r="D107" s="51">
        <v>513495</v>
      </c>
      <c r="E107" s="37">
        <f t="shared" si="5"/>
        <v>630739</v>
      </c>
      <c r="F107" s="54">
        <v>7944</v>
      </c>
      <c r="G107" s="51">
        <v>45934</v>
      </c>
      <c r="H107" s="36">
        <f t="shared" si="6"/>
        <v>53878</v>
      </c>
      <c r="I107" s="36">
        <f t="shared" si="7"/>
        <v>125188</v>
      </c>
      <c r="J107" s="36">
        <f t="shared" si="8"/>
        <v>559429</v>
      </c>
      <c r="K107" s="37">
        <f t="shared" si="9"/>
        <v>684617</v>
      </c>
      <c r="L107" s="54">
        <v>200173</v>
      </c>
    </row>
    <row r="108" spans="1:12" s="38" customFormat="1" ht="12.75">
      <c r="A108" s="49" t="s">
        <v>102</v>
      </c>
      <c r="B108" s="54">
        <v>58943</v>
      </c>
      <c r="C108" s="54">
        <v>14690</v>
      </c>
      <c r="D108" s="51">
        <v>470420</v>
      </c>
      <c r="E108" s="37">
        <f t="shared" si="5"/>
        <v>544053</v>
      </c>
      <c r="F108" s="54">
        <v>3687</v>
      </c>
      <c r="G108" s="51">
        <v>31900</v>
      </c>
      <c r="H108" s="36">
        <f t="shared" si="6"/>
        <v>35587</v>
      </c>
      <c r="I108" s="36">
        <f t="shared" si="7"/>
        <v>77320</v>
      </c>
      <c r="J108" s="36">
        <f t="shared" si="8"/>
        <v>502320</v>
      </c>
      <c r="K108" s="37">
        <f t="shared" si="9"/>
        <v>579640</v>
      </c>
      <c r="L108" s="54">
        <v>358965</v>
      </c>
    </row>
    <row r="109" spans="1:12" s="38" customFormat="1" ht="11.25" customHeight="1">
      <c r="A109" s="49" t="s">
        <v>103</v>
      </c>
      <c r="B109" s="54">
        <v>1923</v>
      </c>
      <c r="C109" s="54">
        <v>1011</v>
      </c>
      <c r="D109" s="51">
        <v>17172</v>
      </c>
      <c r="E109" s="37">
        <f t="shared" si="5"/>
        <v>20106</v>
      </c>
      <c r="F109" s="54">
        <v>304</v>
      </c>
      <c r="G109" s="51">
        <v>5053</v>
      </c>
      <c r="H109" s="36">
        <f t="shared" si="6"/>
        <v>5357</v>
      </c>
      <c r="I109" s="36">
        <f t="shared" si="7"/>
        <v>3238</v>
      </c>
      <c r="J109" s="36">
        <f t="shared" si="8"/>
        <v>22225</v>
      </c>
      <c r="K109" s="37">
        <f t="shared" si="9"/>
        <v>25463</v>
      </c>
      <c r="L109" s="54">
        <v>161</v>
      </c>
    </row>
    <row r="110" spans="1:12" s="38" customFormat="1" ht="12.75">
      <c r="A110" s="49" t="s">
        <v>104</v>
      </c>
      <c r="B110" s="54">
        <v>679</v>
      </c>
      <c r="C110" s="54">
        <v>8</v>
      </c>
      <c r="D110" s="51">
        <v>3864</v>
      </c>
      <c r="E110" s="37">
        <f t="shared" si="5"/>
        <v>4551</v>
      </c>
      <c r="F110" s="54">
        <v>778</v>
      </c>
      <c r="G110" s="51">
        <v>8984</v>
      </c>
      <c r="H110" s="36">
        <f t="shared" si="6"/>
        <v>9762</v>
      </c>
      <c r="I110" s="36">
        <f t="shared" si="7"/>
        <v>1465</v>
      </c>
      <c r="J110" s="36">
        <f t="shared" si="8"/>
        <v>12848</v>
      </c>
      <c r="K110" s="37">
        <f t="shared" si="9"/>
        <v>14313</v>
      </c>
      <c r="L110" s="54">
        <v>60</v>
      </c>
    </row>
    <row r="111" spans="1:12" s="14" customFormat="1" ht="12.75">
      <c r="A111" s="49" t="s">
        <v>105</v>
      </c>
      <c r="B111" s="54">
        <v>269</v>
      </c>
      <c r="C111" s="54">
        <v>7</v>
      </c>
      <c r="D111" s="51">
        <v>2109</v>
      </c>
      <c r="E111" s="37">
        <f t="shared" si="5"/>
        <v>2385</v>
      </c>
      <c r="F111" s="55"/>
      <c r="G111" s="51">
        <v>144</v>
      </c>
      <c r="H111" s="36">
        <f t="shared" si="6"/>
        <v>144</v>
      </c>
      <c r="I111" s="36">
        <f t="shared" si="7"/>
        <v>276</v>
      </c>
      <c r="J111" s="36">
        <f t="shared" si="8"/>
        <v>2253</v>
      </c>
      <c r="K111" s="37">
        <f t="shared" si="9"/>
        <v>2529</v>
      </c>
      <c r="L111" s="54">
        <v>77</v>
      </c>
    </row>
    <row r="112" spans="1:12" s="38" customFormat="1" ht="12.75">
      <c r="A112" s="49" t="s">
        <v>106</v>
      </c>
      <c r="B112" s="55"/>
      <c r="C112" s="55"/>
      <c r="D112" s="51">
        <v>0</v>
      </c>
      <c r="E112" s="37">
        <f t="shared" si="5"/>
        <v>0</v>
      </c>
      <c r="F112" s="55"/>
      <c r="G112" s="51">
        <v>4</v>
      </c>
      <c r="H112" s="36">
        <f t="shared" si="6"/>
        <v>4</v>
      </c>
      <c r="I112" s="36">
        <f t="shared" si="7"/>
        <v>0</v>
      </c>
      <c r="J112" s="36">
        <f t="shared" si="8"/>
        <v>4</v>
      </c>
      <c r="K112" s="37">
        <f t="shared" si="9"/>
        <v>4</v>
      </c>
      <c r="L112" s="55"/>
    </row>
    <row r="113" spans="1:12" s="14" customFormat="1" ht="12.75">
      <c r="A113" s="49" t="s">
        <v>107</v>
      </c>
      <c r="B113" s="54">
        <v>8130</v>
      </c>
      <c r="C113" s="54">
        <v>78</v>
      </c>
      <c r="D113" s="51">
        <v>85611</v>
      </c>
      <c r="E113" s="37">
        <f t="shared" si="5"/>
        <v>93819</v>
      </c>
      <c r="F113" s="54">
        <v>745</v>
      </c>
      <c r="G113" s="51">
        <v>6981</v>
      </c>
      <c r="H113" s="36">
        <f t="shared" si="6"/>
        <v>7726</v>
      </c>
      <c r="I113" s="36">
        <f t="shared" si="7"/>
        <v>8953</v>
      </c>
      <c r="J113" s="36">
        <f t="shared" si="8"/>
        <v>92592</v>
      </c>
      <c r="K113" s="37">
        <f t="shared" si="9"/>
        <v>101545</v>
      </c>
      <c r="L113" s="54">
        <v>156074</v>
      </c>
    </row>
    <row r="114" spans="1:12" s="14" customFormat="1" ht="12.75">
      <c r="A114" s="49" t="s">
        <v>108</v>
      </c>
      <c r="B114" s="55"/>
      <c r="C114" s="55"/>
      <c r="D114" s="51">
        <v>11</v>
      </c>
      <c r="E114" s="37">
        <f t="shared" si="5"/>
        <v>11</v>
      </c>
      <c r="F114" s="54">
        <v>61</v>
      </c>
      <c r="G114" s="51">
        <v>63</v>
      </c>
      <c r="H114" s="36">
        <f t="shared" si="6"/>
        <v>124</v>
      </c>
      <c r="I114" s="36">
        <f t="shared" si="7"/>
        <v>61</v>
      </c>
      <c r="J114" s="36">
        <f t="shared" si="8"/>
        <v>74</v>
      </c>
      <c r="K114" s="37">
        <f t="shared" si="9"/>
        <v>135</v>
      </c>
      <c r="L114" s="54">
        <v>77</v>
      </c>
    </row>
    <row r="115" spans="1:12" s="14" customFormat="1" ht="12.75">
      <c r="A115" s="49" t="s">
        <v>109</v>
      </c>
      <c r="B115" s="54">
        <v>1339</v>
      </c>
      <c r="C115" s="54">
        <v>969</v>
      </c>
      <c r="D115" s="51">
        <v>15221</v>
      </c>
      <c r="E115" s="37">
        <f t="shared" si="5"/>
        <v>17529</v>
      </c>
      <c r="F115" s="54">
        <v>2541</v>
      </c>
      <c r="G115" s="51">
        <v>14667</v>
      </c>
      <c r="H115" s="36">
        <f t="shared" si="6"/>
        <v>17208</v>
      </c>
      <c r="I115" s="36">
        <f t="shared" si="7"/>
        <v>4849</v>
      </c>
      <c r="J115" s="36">
        <f t="shared" si="8"/>
        <v>29888</v>
      </c>
      <c r="K115" s="37">
        <f t="shared" si="9"/>
        <v>34737</v>
      </c>
      <c r="L115" s="54">
        <v>8965</v>
      </c>
    </row>
    <row r="116" spans="1:12" s="38" customFormat="1" ht="12.75">
      <c r="A116" s="49" t="s">
        <v>110</v>
      </c>
      <c r="B116" s="54">
        <v>2582</v>
      </c>
      <c r="C116" s="54">
        <v>2439</v>
      </c>
      <c r="D116" s="51">
        <v>24658</v>
      </c>
      <c r="E116" s="37">
        <f t="shared" si="5"/>
        <v>29679</v>
      </c>
      <c r="F116" s="54">
        <v>584</v>
      </c>
      <c r="G116" s="51">
        <v>13889</v>
      </c>
      <c r="H116" s="36">
        <f t="shared" si="6"/>
        <v>14473</v>
      </c>
      <c r="I116" s="36">
        <f t="shared" si="7"/>
        <v>5605</v>
      </c>
      <c r="J116" s="36">
        <f t="shared" si="8"/>
        <v>38547</v>
      </c>
      <c r="K116" s="37">
        <f t="shared" si="9"/>
        <v>44152</v>
      </c>
      <c r="L116" s="54">
        <v>8962</v>
      </c>
    </row>
    <row r="117" spans="1:12" s="14" customFormat="1" ht="12.75">
      <c r="A117" s="48" t="s">
        <v>111</v>
      </c>
      <c r="B117" s="54">
        <v>1684</v>
      </c>
      <c r="C117" s="54">
        <v>94</v>
      </c>
      <c r="D117" s="50">
        <v>4218</v>
      </c>
      <c r="E117" s="35">
        <f t="shared" si="5"/>
        <v>5996</v>
      </c>
      <c r="F117" s="54">
        <v>3071</v>
      </c>
      <c r="G117" s="50">
        <v>23464</v>
      </c>
      <c r="H117" s="34">
        <f t="shared" si="6"/>
        <v>26535</v>
      </c>
      <c r="I117" s="34">
        <f t="shared" si="7"/>
        <v>4849</v>
      </c>
      <c r="J117" s="34">
        <f t="shared" si="8"/>
        <v>27682</v>
      </c>
      <c r="K117" s="35">
        <f t="shared" si="9"/>
        <v>32531</v>
      </c>
      <c r="L117" s="54">
        <v>3946</v>
      </c>
    </row>
    <row r="118" spans="1:12" s="14" customFormat="1" ht="12.75">
      <c r="A118" s="48" t="s">
        <v>112</v>
      </c>
      <c r="B118" s="54">
        <v>4106</v>
      </c>
      <c r="C118" s="54">
        <v>2681</v>
      </c>
      <c r="D118" s="50">
        <v>38000</v>
      </c>
      <c r="E118" s="35">
        <f t="shared" si="5"/>
        <v>44787</v>
      </c>
      <c r="F118" s="54">
        <v>5347</v>
      </c>
      <c r="G118" s="50">
        <v>35044</v>
      </c>
      <c r="H118" s="34">
        <f t="shared" si="6"/>
        <v>40391</v>
      </c>
      <c r="I118" s="34">
        <f t="shared" si="7"/>
        <v>12134</v>
      </c>
      <c r="J118" s="34">
        <f t="shared" si="8"/>
        <v>73044</v>
      </c>
      <c r="K118" s="35">
        <f t="shared" si="9"/>
        <v>85178</v>
      </c>
      <c r="L118" s="54">
        <v>13557</v>
      </c>
    </row>
    <row r="119" spans="1:12" s="38" customFormat="1" ht="9.75" customHeight="1">
      <c r="A119" s="49" t="s">
        <v>113</v>
      </c>
      <c r="B119" s="54">
        <v>3</v>
      </c>
      <c r="C119" s="54">
        <v>8</v>
      </c>
      <c r="D119" s="51">
        <v>467</v>
      </c>
      <c r="E119" s="37">
        <f t="shared" si="5"/>
        <v>478</v>
      </c>
      <c r="F119" s="54">
        <v>1195</v>
      </c>
      <c r="G119" s="51">
        <v>7039</v>
      </c>
      <c r="H119" s="36">
        <f t="shared" si="6"/>
        <v>8234</v>
      </c>
      <c r="I119" s="34">
        <f t="shared" si="7"/>
        <v>1206</v>
      </c>
      <c r="J119" s="36">
        <f t="shared" si="8"/>
        <v>7506</v>
      </c>
      <c r="K119" s="37">
        <f t="shared" si="9"/>
        <v>8712</v>
      </c>
      <c r="L119" s="54">
        <v>154</v>
      </c>
    </row>
    <row r="120" spans="1:12" s="14" customFormat="1" ht="9.75" customHeight="1">
      <c r="A120" s="48"/>
      <c r="B120" s="57"/>
      <c r="C120" s="57"/>
      <c r="D120" s="50"/>
      <c r="E120" s="35"/>
      <c r="F120" s="58"/>
      <c r="G120" s="50"/>
      <c r="H120" s="34"/>
      <c r="I120" s="34"/>
      <c r="J120" s="34"/>
      <c r="K120" s="35"/>
      <c r="L120" s="57"/>
    </row>
    <row r="121" spans="1:12" s="14" customFormat="1" ht="9.75" customHeight="1">
      <c r="A121" s="52"/>
      <c r="B121" s="32"/>
      <c r="C121" s="32"/>
      <c r="D121" s="53"/>
      <c r="E121" s="39"/>
      <c r="F121" s="32"/>
      <c r="G121" s="53"/>
      <c r="H121" s="32"/>
      <c r="I121" s="32"/>
      <c r="J121" s="32"/>
      <c r="K121" s="39"/>
      <c r="L121" s="32"/>
    </row>
    <row r="122" spans="1:12" s="38" customFormat="1" ht="10.5">
      <c r="A122" s="40" t="s">
        <v>114</v>
      </c>
      <c r="B122" s="36">
        <f>SUM(B24:B119)</f>
        <v>1532589</v>
      </c>
      <c r="C122" s="36">
        <f>SUM(C24:C119)</f>
        <v>527043</v>
      </c>
      <c r="D122" s="36">
        <f aca="true" t="shared" si="10" ref="D122:L122">SUM(D24:D119)</f>
        <v>14301314</v>
      </c>
      <c r="E122" s="36">
        <f t="shared" si="10"/>
        <v>16360946</v>
      </c>
      <c r="F122" s="41">
        <f t="shared" si="10"/>
        <v>519719</v>
      </c>
      <c r="G122" s="36">
        <f t="shared" si="10"/>
        <v>3897712</v>
      </c>
      <c r="H122" s="36">
        <f t="shared" si="10"/>
        <v>4417431</v>
      </c>
      <c r="I122" s="36">
        <f t="shared" si="10"/>
        <v>2579351</v>
      </c>
      <c r="J122" s="36">
        <f>D122+G122</f>
        <v>18199026</v>
      </c>
      <c r="K122" s="36">
        <f>E122+H122</f>
        <v>20778377</v>
      </c>
      <c r="L122" s="41">
        <f t="shared" si="10"/>
        <v>18004522</v>
      </c>
    </row>
    <row r="123" spans="1:12" ht="13.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</row>
    <row r="124" spans="1:12" ht="13.5" customHeight="1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</row>
    <row r="125" ht="9.75">
      <c r="A125" s="1" t="s">
        <v>115</v>
      </c>
    </row>
    <row r="126" spans="1:12" ht="9.75">
      <c r="A126" s="42" t="s">
        <v>116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</row>
    <row r="127" spans="1:21" s="44" customFormat="1" ht="9.75">
      <c r="A127" s="43" t="s">
        <v>117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</row>
    <row r="128" spans="1:12" s="46" customFormat="1" ht="9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</row>
  </sheetData>
  <mergeCells count="13">
    <mergeCell ref="B22:C22"/>
    <mergeCell ref="A12:L12"/>
    <mergeCell ref="A14:L14"/>
    <mergeCell ref="A15:L15"/>
    <mergeCell ref="B20:E20"/>
    <mergeCell ref="F20:H20"/>
    <mergeCell ref="A16:A17"/>
    <mergeCell ref="F21:H21"/>
    <mergeCell ref="A1:L1"/>
    <mergeCell ref="A5:L5"/>
    <mergeCell ref="A7:L7"/>
    <mergeCell ref="A9:L9"/>
    <mergeCell ref="F2:G2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600" verticalDpi="600" orientation="landscape" paperSize="9" scale="9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Campagne 2013-2014/Mois d'avril 2014</dc:title>
  <dc:subject>Statistique mensuelle des vins - Consommation taxée</dc:subject>
  <dc:creator>DGDDI-Bureau F3- Contributions indirectes (Statistiques viti-vinicoles)</dc:creator>
  <cp:keywords/>
  <dc:description/>
  <cp:lastModifiedBy>dgddi</cp:lastModifiedBy>
  <cp:lastPrinted>2014-06-02T13:29:43Z</cp:lastPrinted>
  <dcterms:created xsi:type="dcterms:W3CDTF">2012-05-07T14:04:59Z</dcterms:created>
  <dcterms:modified xsi:type="dcterms:W3CDTF">2014-07-04T09:34:15Z</dcterms:modified>
  <cp:category/>
  <cp:version/>
  <cp:contentType/>
  <cp:contentStatus/>
</cp:coreProperties>
</file>