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161B" sheetId="1" r:id="rId1"/>
  </sheets>
  <definedNames>
    <definedName name="AUTRESVINS">'161B'!#REF!</definedName>
    <definedName name="_xlnm.Print_Titles" localSheetId="0">'161B'!$18:$23</definedName>
    <definedName name="TITRE">'161B'!#REF!</definedName>
    <definedName name="TOT">'161B'!$K$24:$K$122</definedName>
    <definedName name="TOTALTOTAL">'161B'!#REF!</definedName>
    <definedName name="TOTALVAOC">'161B'!#REF!</definedName>
    <definedName name="TOTAOC">'161B'!$E$24:$E$122</definedName>
    <definedName name="TOTAU">'161B'!$H$24:$H$122</definedName>
    <definedName name="TOTCID">'161B'!#REF!</definedName>
    <definedName name="TOTDIS">'161B'!#REF!</definedName>
    <definedName name="_xlnm.Print_Area" localSheetId="0">'161B'!$A$1:$L$129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  <comment ref="C83" authorId="0">
      <text>
        <r>
          <rPr>
            <b/>
            <sz val="8"/>
            <color indexed="8"/>
            <rFont val="Tahoma"/>
            <family val="2"/>
          </rPr>
          <t xml:space="preserve">Frasez:
</t>
        </r>
        <r>
          <rPr>
            <sz val="8"/>
            <color indexed="8"/>
            <rFont val="Tahoma"/>
            <family val="2"/>
          </rPr>
          <t>corriger au renvoi du JO</t>
        </r>
      </text>
    </comment>
  </commentList>
</comments>
</file>

<file path=xl/sharedStrings.xml><?xml version="1.0" encoding="utf-8"?>
<sst xmlns="http://schemas.openxmlformats.org/spreadsheetml/2006/main" count="132" uniqueCount="126">
  <si>
    <t>DIRECTION GENERALE DES DOUANES ET DROITS INDIRECTS</t>
  </si>
  <si>
    <t xml:space="preserve">SOUS-DIRECTION DES DROITS INDIRECTS </t>
  </si>
  <si>
    <t>STATISTIQUE MENSUELLE DES VINS - RELEVE PAR DEPARTEMENT</t>
  </si>
  <si>
    <t>QUANTITES DE VINS SOUMISES AU DROIT DE CIRCULATION</t>
  </si>
  <si>
    <t>NUMEROS D'ORDRE</t>
  </si>
  <si>
    <t>STOCK</t>
  </si>
  <si>
    <t>ET</t>
  </si>
  <si>
    <t>IG</t>
  </si>
  <si>
    <t>SANS IG</t>
  </si>
  <si>
    <t xml:space="preserve">  TOTAL</t>
  </si>
  <si>
    <t>AU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</si>
  <si>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</si>
  <si>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</si>
  <si>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</si>
  <si>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</si>
  <si>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</si>
  <si>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</si>
  <si>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</si>
  <si>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</si>
  <si>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</si>
  <si>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ALPES-DE-HTE-PROV.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</si>
  <si>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</si>
  <si>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</si>
  <si>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</si>
  <si>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</si>
  <si>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</si>
  <si>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</si>
  <si>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</si>
  <si>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</si>
  <si>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</si>
  <si>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</si>
  <si>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</si>
  <si>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</si>
  <si>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</si>
  <si>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</si>
  <si>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</si>
  <si>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</si>
  <si>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</si>
  <si>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</si>
  <si>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</si>
  <si>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</si>
  <si>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</si>
  <si>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</si>
  <si>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</si>
  <si>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</si>
  <si>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</si>
  <si>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</si>
  <si>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</si>
  <si>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</si>
  <si>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</si>
  <si>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</si>
  <si>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</si>
  <si>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</si>
  <si>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</si>
  <si>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</si>
  <si>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</si>
  <si>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</si>
  <si>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</si>
  <si>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</si>
  <si>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</si>
  <si>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</si>
  <si>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</si>
  <si>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</si>
  <si>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</si>
  <si>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</si>
  <si>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</si>
  <si>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</si>
  <si>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</si>
  <si>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</si>
  <si>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</si>
  <si>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</si>
  <si>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</si>
  <si>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</si>
  <si>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</si>
  <si>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</si>
  <si>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</si>
  <si>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</si>
  <si>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</si>
  <si>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</si>
  <si>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</si>
  <si>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</si>
  <si>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</si>
  <si>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</si>
  <si>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</si>
  <si>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</si>
  <si>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</si>
  <si>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</si>
  <si>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</si>
  <si>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</si>
  <si>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</si>
  <si>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</si>
  <si>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</si>
  <si>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</si>
  <si>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</si>
  <si>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</si>
  <si>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</si>
  <si>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</si>
  <si>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</si>
  <si>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</si>
  <si>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</si>
  <si>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</si>
  <si>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</si>
  <si>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</si>
  <si>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</si>
  <si>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</si>
  <si>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</si>
  <si>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</si>
  <si>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</si>
  <si>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</si>
  <si>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</si>
  <si>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</si>
  <si>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</si>
  <si>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</si>
  <si>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</si>
  <si>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</si>
  <si>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</si>
  <si>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</si>
  <si>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>BUREAU F3</t>
  </si>
  <si>
    <t>ou des moûts pour les vinifier, Ces quantités sont désormais considérées comme faisant partie du stock à la production et figurent dans le tableau des" sorties des chais des récoltants et des négociants vinificateurs",</t>
  </si>
  <si>
    <r>
      <t xml:space="preserve">COMMERCE </t>
    </r>
    <r>
      <rPr>
        <sz val="7.5"/>
        <rFont val="Arial"/>
        <family val="2"/>
      </rPr>
      <t>*</t>
    </r>
  </si>
  <si>
    <r>
      <t>*</t>
    </r>
    <r>
      <rPr>
        <b/>
        <u val="single"/>
        <sz val="7.5"/>
        <rFont val="MS Sans Serif"/>
        <family val="2"/>
      </rPr>
      <t xml:space="preserve">Attention appelée : </t>
    </r>
    <r>
      <rPr>
        <sz val="7.5"/>
        <rFont val="MS Sans Serif"/>
        <family val="2"/>
      </rPr>
      <t>à compter des statistiques de mai 2016, le stock au commerce ne comprend plus les quantités de vins produits par les négociants vinificateurs, c'est-à-dire les négociants qui achètent des vendanges</t>
    </r>
  </si>
  <si>
    <t>CAMPAGNE 2016-2017</t>
  </si>
  <si>
    <t xml:space="preserve">           MINISTERE DE L'ACTION</t>
  </si>
  <si>
    <t xml:space="preserve">  ET DES COMPTES PUBLICS</t>
  </si>
  <si>
    <t>JUILLET</t>
  </si>
  <si>
    <t>MOIS DE JUILLET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</si>
</sst>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9">
    <font>
      <sz val="10"/>
      <name val="MS Sans Serif"/>
      <family val="2"/>
    </font>
    <font>
      <sz val="10"/>
      <name val="Arial"/>
      <family val="0"/>
    </font>
    <font>
      <sz val="7.5"/>
      <name val="MS Sans Serif"/>
      <family val="2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b/>
      <sz val="7.5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7.5"/>
      <name val="MS Sans Serif"/>
      <family val="2"/>
    </font>
    <font>
      <sz val="7.5"/>
      <name val="Arial"/>
      <family val="2"/>
    </font>
    <font>
      <b/>
      <u val="single"/>
      <sz val="7.5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49" fontId="2" fillId="0" borderId="2" xfId="0" applyNumberFormat="1" applyFont="1" applyBorder="1" applyAlignment="1" applyProtection="1">
      <alignment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 applyProtection="1">
      <alignment horizontal="center"/>
      <protection locked="0"/>
    </xf>
    <xf numFmtId="49" fontId="2" fillId="0" borderId="9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17" fontId="2" fillId="0" borderId="15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3" fontId="8" fillId="0" borderId="3" xfId="0" applyNumberFormat="1" applyFont="1" applyBorder="1" applyAlignment="1" applyProtection="1">
      <alignment/>
      <protection locked="0"/>
    </xf>
    <xf numFmtId="3" fontId="8" fillId="0" borderId="1" xfId="0" applyNumberFormat="1" applyFont="1" applyBorder="1" applyAlignment="1" applyProtection="1">
      <alignment/>
      <protection locked="0"/>
    </xf>
    <xf numFmtId="3" fontId="8" fillId="0" borderId="15" xfId="0" applyNumberFormat="1" applyFont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3" fontId="8" fillId="0" borderId="3" xfId="0" applyNumberFormat="1" applyFont="1" applyFill="1" applyBorder="1" applyAlignment="1" applyProtection="1">
      <alignment/>
      <protection locked="0"/>
    </xf>
    <xf numFmtId="3" fontId="8" fillId="0" borderId="1" xfId="0" applyNumberFormat="1" applyFont="1" applyFill="1" applyBorder="1" applyAlignment="1" applyProtection="1">
      <alignment/>
      <protection locked="0"/>
    </xf>
    <xf numFmtId="3" fontId="8" fillId="0" borderId="15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2" borderId="0" xfId="0" applyFont="1" applyFill="1" applyAlignment="1">
      <alignment/>
    </xf>
    <xf numFmtId="3" fontId="8" fillId="0" borderId="14" xfId="0" applyNumberFormat="1" applyFont="1" applyBorder="1" applyAlignment="1" applyProtection="1">
      <alignment/>
      <protection locked="0"/>
    </xf>
    <xf numFmtId="0" fontId="9" fillId="0" borderId="14" xfId="0" applyFont="1" applyBorder="1" applyAlignment="1">
      <alignment horizontal="left" wrapText="1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15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4" xfId="0" applyFont="1" applyFill="1" applyBorder="1" applyAlignment="1" applyProtection="1">
      <alignment horizontal="center"/>
      <protection locked="0"/>
    </xf>
    <xf numFmtId="3" fontId="8" fillId="0" borderId="4" xfId="0" applyNumberFormat="1" applyFont="1" applyFill="1" applyBorder="1" applyAlignment="1" applyProtection="1">
      <alignment/>
      <protection locked="0"/>
    </xf>
    <xf numFmtId="3" fontId="8" fillId="0" borderId="8" xfId="0" applyNumberFormat="1" applyFont="1" applyFill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horizontal="center"/>
      <protection locked="0"/>
    </xf>
    <xf numFmtId="0" fontId="15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0"/>
  <sheetViews>
    <sheetView tabSelected="1" defaultGridColor="0" colorId="46" workbookViewId="0" topLeftCell="A1">
      <selection activeCell="O28" sqref="O28"/>
    </sheetView>
  </sheetViews>
  <sheetFormatPr defaultColWidth="11.421875" defaultRowHeight="12.75"/>
  <cols>
    <col min="1" max="1" width="18.7109375" style="1" customWidth="1"/>
    <col min="2" max="3" width="10.140625" style="1" customWidth="1"/>
    <col min="4" max="9" width="11.7109375" style="1" customWidth="1"/>
    <col min="10" max="10" width="11.8515625" style="1" customWidth="1"/>
    <col min="11" max="11" width="11.421875" style="1" customWidth="1"/>
    <col min="12" max="12" width="13.57421875" style="1" customWidth="1"/>
    <col min="13" max="16384" width="10.7109375" style="2" customWidth="1"/>
  </cols>
  <sheetData>
    <row r="1" spans="1:12" s="4" customFormat="1" ht="10.5">
      <c r="A1" s="64" t="s">
        <v>122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s="4" customFormat="1" ht="13.5" customHeight="1">
      <c r="A2" s="5"/>
      <c r="B2" s="5"/>
      <c r="C2" s="5"/>
      <c r="D2" s="5"/>
      <c r="E2" s="6"/>
      <c r="F2" s="6" t="s">
        <v>123</v>
      </c>
      <c r="G2" s="6"/>
      <c r="H2" s="5"/>
      <c r="I2" s="5"/>
      <c r="J2" s="5"/>
      <c r="K2" s="5"/>
      <c r="L2" s="7"/>
    </row>
    <row r="3" spans="1:12" s="4" customFormat="1" ht="13.5" customHeight="1">
      <c r="A3" s="5"/>
      <c r="B3" s="5"/>
      <c r="C3" s="5"/>
      <c r="D3" s="5"/>
      <c r="I3" s="5"/>
      <c r="J3" s="5"/>
      <c r="K3" s="5"/>
      <c r="L3" s="7"/>
    </row>
    <row r="4" spans="1:12" s="4" customFormat="1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7"/>
    </row>
    <row r="5" spans="1:12" s="4" customFormat="1" ht="14.25" customHeight="1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s="4" customFormat="1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7"/>
    </row>
    <row r="7" spans="1:12" s="4" customFormat="1" ht="10.5">
      <c r="A7" s="65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s="4" customFormat="1" ht="20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7"/>
    </row>
    <row r="9" spans="1:12" s="4" customFormat="1" ht="10.5">
      <c r="A9" s="64" t="s">
        <v>117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spans="1:12" s="4" customFormat="1" ht="18" customHeight="1">
      <c r="A10" s="8"/>
      <c r="B10" s="8"/>
      <c r="C10" s="8"/>
      <c r="D10" s="5"/>
      <c r="E10" s="5"/>
      <c r="F10" s="5"/>
      <c r="G10" s="5"/>
      <c r="H10" s="5"/>
      <c r="I10" s="8"/>
      <c r="J10" s="8"/>
      <c r="K10" s="8"/>
      <c r="L10" s="9"/>
    </row>
    <row r="11" spans="1:12" s="4" customFormat="1" ht="10.5">
      <c r="A11" s="8"/>
      <c r="B11" s="8"/>
      <c r="C11" s="8"/>
      <c r="D11" s="5"/>
      <c r="E11" s="5"/>
      <c r="F11" s="5"/>
      <c r="G11" s="5"/>
      <c r="H11" s="5"/>
      <c r="I11" s="8"/>
      <c r="J11" s="8"/>
      <c r="K11" s="8"/>
      <c r="L11" s="9"/>
    </row>
    <row r="12" spans="1:12" s="4" customFormat="1" ht="10.5">
      <c r="A12" s="64" t="s">
        <v>2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 s="4" customFormat="1" ht="10.5">
      <c r="A13" s="3"/>
      <c r="B13" s="8"/>
      <c r="C13" s="8"/>
      <c r="D13" s="5"/>
      <c r="E13" s="5"/>
      <c r="F13" s="8"/>
      <c r="G13" s="5"/>
      <c r="H13" s="5"/>
      <c r="I13" s="8"/>
      <c r="J13" s="8"/>
      <c r="K13" s="8"/>
      <c r="L13" s="9"/>
    </row>
    <row r="14" spans="1:12" s="4" customFormat="1" ht="15.75" customHeight="1">
      <c r="A14" s="64" t="s">
        <v>121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1:12" s="4" customFormat="1" ht="17.25" customHeight="1">
      <c r="A15" s="64" t="s">
        <v>125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</row>
    <row r="16" spans="1:12" s="4" customFormat="1" ht="8.25" customHeight="1">
      <c r="A16" s="71"/>
      <c r="B16" s="9"/>
      <c r="C16" s="9"/>
      <c r="D16" s="7"/>
      <c r="E16" s="7"/>
      <c r="F16" s="7"/>
      <c r="G16" s="7"/>
      <c r="H16" s="7"/>
      <c r="I16" s="9"/>
      <c r="J16" s="9"/>
      <c r="K16" s="9"/>
      <c r="L16" s="9"/>
    </row>
    <row r="17" spans="1:12" s="4" customFormat="1" ht="9.75" customHeight="1">
      <c r="A17" s="71"/>
      <c r="B17" s="10"/>
      <c r="C17" s="10"/>
      <c r="D17" s="10"/>
      <c r="E17" s="10"/>
      <c r="F17" s="10"/>
      <c r="G17" s="10"/>
      <c r="H17" s="11"/>
      <c r="I17" s="11"/>
      <c r="J17" s="11"/>
      <c r="K17" s="11"/>
      <c r="L17" s="7"/>
    </row>
    <row r="18" spans="1:12" s="15" customFormat="1" ht="19.5" customHeight="1">
      <c r="A18" s="12"/>
      <c r="B18" s="13"/>
      <c r="C18" s="13"/>
      <c r="D18" s="13"/>
      <c r="E18" s="13" t="s">
        <v>3</v>
      </c>
      <c r="F18" s="13"/>
      <c r="G18" s="13"/>
      <c r="H18" s="13"/>
      <c r="I18" s="13"/>
      <c r="J18" s="13"/>
      <c r="K18" s="13"/>
      <c r="L18" s="14"/>
    </row>
    <row r="19" spans="1:12" s="15" customFormat="1" ht="10.5" customHeight="1">
      <c r="A19" s="16" t="s">
        <v>4</v>
      </c>
      <c r="B19" s="17"/>
      <c r="C19" s="18"/>
      <c r="D19" s="18"/>
      <c r="E19" s="19"/>
      <c r="F19" s="17"/>
      <c r="G19" s="18"/>
      <c r="H19" s="19"/>
      <c r="I19" s="17"/>
      <c r="J19" s="18"/>
      <c r="K19" s="19"/>
      <c r="L19" s="16" t="s">
        <v>5</v>
      </c>
    </row>
    <row r="20" spans="1:12" s="15" customFormat="1" ht="10.5" customHeight="1">
      <c r="A20" s="20" t="s">
        <v>6</v>
      </c>
      <c r="B20" s="72" t="s">
        <v>7</v>
      </c>
      <c r="C20" s="72"/>
      <c r="D20" s="72"/>
      <c r="E20" s="72"/>
      <c r="F20" s="72" t="s">
        <v>8</v>
      </c>
      <c r="G20" s="72"/>
      <c r="H20" s="72"/>
      <c r="I20" s="21"/>
      <c r="J20" s="22" t="s">
        <v>9</v>
      </c>
      <c r="K20" s="23"/>
      <c r="L20" s="20" t="s">
        <v>10</v>
      </c>
    </row>
    <row r="21" spans="1:12" s="15" customFormat="1" ht="10.5" customHeight="1">
      <c r="A21" s="20" t="s">
        <v>11</v>
      </c>
      <c r="B21" s="24" t="s">
        <v>12</v>
      </c>
      <c r="C21" s="25" t="s">
        <v>13</v>
      </c>
      <c r="D21" s="26"/>
      <c r="E21" s="27"/>
      <c r="F21" s="73" t="s">
        <v>14</v>
      </c>
      <c r="G21" s="73"/>
      <c r="H21" s="73"/>
      <c r="I21" s="28"/>
      <c r="J21" s="26"/>
      <c r="K21" s="27"/>
      <c r="L21" s="29" t="s">
        <v>119</v>
      </c>
    </row>
    <row r="22" spans="1:12" s="15" customFormat="1" ht="19.5" customHeight="1">
      <c r="A22" s="29"/>
      <c r="B22" s="70" t="s">
        <v>124</v>
      </c>
      <c r="C22" s="70"/>
      <c r="D22" s="30" t="s">
        <v>15</v>
      </c>
      <c r="E22" s="30" t="s">
        <v>16</v>
      </c>
      <c r="F22" s="31" t="s">
        <v>124</v>
      </c>
      <c r="G22" s="30" t="s">
        <v>15</v>
      </c>
      <c r="H22" s="30" t="s">
        <v>16</v>
      </c>
      <c r="I22" s="31" t="s">
        <v>124</v>
      </c>
      <c r="J22" s="30" t="s">
        <v>15</v>
      </c>
      <c r="K22" s="30" t="s">
        <v>9</v>
      </c>
      <c r="L22" s="32"/>
    </row>
    <row r="23" spans="1:12" s="15" customFormat="1" ht="13.5" customHeight="1">
      <c r="A23" s="33"/>
      <c r="B23" s="34"/>
      <c r="C23" s="34"/>
      <c r="D23" s="35"/>
      <c r="E23" s="36"/>
      <c r="F23" s="34"/>
      <c r="G23" s="35"/>
      <c r="H23" s="37"/>
      <c r="I23" s="37"/>
      <c r="J23" s="37"/>
      <c r="K23" s="37"/>
      <c r="L23" s="34"/>
    </row>
    <row r="24" spans="1:12" s="15" customFormat="1" ht="12.75">
      <c r="A24" s="38" t="s">
        <v>17</v>
      </c>
      <c r="B24" s="53">
        <v>2865</v>
      </c>
      <c r="C24" s="53">
        <v>69</v>
      </c>
      <c r="D24" s="39">
        <v>26029</v>
      </c>
      <c r="E24" s="40">
        <f>SUM(B24:D24)</f>
        <v>28963</v>
      </c>
      <c r="F24" s="53">
        <v>889</v>
      </c>
      <c r="G24" s="39">
        <v>8933</v>
      </c>
      <c r="H24" s="41">
        <f>SUM(F24:G24)</f>
        <v>9822</v>
      </c>
      <c r="I24" s="41">
        <f>SUM(B24+C24+F24)</f>
        <v>3823</v>
      </c>
      <c r="J24" s="41">
        <f>SUM(D24+G24)</f>
        <v>34962</v>
      </c>
      <c r="K24" s="40">
        <f>SUM(I24:J24)</f>
        <v>38785</v>
      </c>
      <c r="L24" s="53">
        <v>8530</v>
      </c>
    </row>
    <row r="25" spans="1:12" s="15" customFormat="1" ht="12.75">
      <c r="A25" s="38" t="s">
        <v>18</v>
      </c>
      <c r="B25" s="53">
        <v>5146</v>
      </c>
      <c r="C25" s="53">
        <v>0</v>
      </c>
      <c r="D25" s="39">
        <v>53642</v>
      </c>
      <c r="E25" s="40">
        <f aca="true" t="shared" si="0" ref="E25:E88">SUM(B25:D25)</f>
        <v>58788</v>
      </c>
      <c r="F25" s="53">
        <v>57</v>
      </c>
      <c r="G25" s="39">
        <v>449</v>
      </c>
      <c r="H25" s="41">
        <f aca="true" t="shared" si="1" ref="H25:H88">SUM(F25:G25)</f>
        <v>506</v>
      </c>
      <c r="I25" s="41">
        <f>SUM(B25+C25+F25)</f>
        <v>5203</v>
      </c>
      <c r="J25" s="41">
        <f aca="true" t="shared" si="2" ref="J25:J88">SUM(D25+G25)</f>
        <v>54091</v>
      </c>
      <c r="K25" s="40">
        <f aca="true" t="shared" si="3" ref="K25:K88">SUM(E25+H25)</f>
        <v>59294</v>
      </c>
      <c r="L25" s="53">
        <v>469</v>
      </c>
    </row>
    <row r="26" spans="1:12" s="46" customFormat="1" ht="12.75">
      <c r="A26" s="42" t="s">
        <v>19</v>
      </c>
      <c r="B26" s="53">
        <v>2191</v>
      </c>
      <c r="C26" s="53">
        <v>46</v>
      </c>
      <c r="D26" s="43">
        <v>16849</v>
      </c>
      <c r="E26" s="44">
        <f t="shared" si="0"/>
        <v>19086</v>
      </c>
      <c r="F26" s="53">
        <v>193</v>
      </c>
      <c r="G26" s="43">
        <v>2125</v>
      </c>
      <c r="H26" s="45">
        <f t="shared" si="1"/>
        <v>2318</v>
      </c>
      <c r="I26" s="45">
        <f aca="true" t="shared" si="4" ref="I26:I88">SUM(B26+C26+F26)</f>
        <v>2430</v>
      </c>
      <c r="J26" s="45">
        <f t="shared" si="2"/>
        <v>18974</v>
      </c>
      <c r="K26" s="44">
        <f t="shared" si="3"/>
        <v>21404</v>
      </c>
      <c r="L26" s="53">
        <v>708</v>
      </c>
    </row>
    <row r="27" spans="1:12" s="15" customFormat="1" ht="12.75">
      <c r="A27" s="38" t="s">
        <v>20</v>
      </c>
      <c r="B27" s="53">
        <v>1781</v>
      </c>
      <c r="C27" s="53">
        <v>2300</v>
      </c>
      <c r="D27" s="39">
        <v>24210</v>
      </c>
      <c r="E27" s="40">
        <f t="shared" si="0"/>
        <v>28291</v>
      </c>
      <c r="F27" s="53">
        <v>571</v>
      </c>
      <c r="G27" s="39">
        <v>6729</v>
      </c>
      <c r="H27" s="41">
        <f t="shared" si="1"/>
        <v>7300</v>
      </c>
      <c r="I27" s="41">
        <f t="shared" si="4"/>
        <v>4652</v>
      </c>
      <c r="J27" s="41">
        <f t="shared" si="2"/>
        <v>30939</v>
      </c>
      <c r="K27" s="40">
        <f t="shared" si="3"/>
        <v>35591</v>
      </c>
      <c r="L27" s="53">
        <v>2281</v>
      </c>
    </row>
    <row r="28" spans="1:12" s="15" customFormat="1" ht="12.75">
      <c r="A28" s="38" t="s">
        <v>21</v>
      </c>
      <c r="B28" s="53">
        <v>102</v>
      </c>
      <c r="C28" s="53">
        <v>676</v>
      </c>
      <c r="D28" s="39">
        <v>4604</v>
      </c>
      <c r="E28" s="40">
        <f t="shared" si="0"/>
        <v>5382</v>
      </c>
      <c r="F28" s="53">
        <v>120</v>
      </c>
      <c r="G28" s="39">
        <v>357</v>
      </c>
      <c r="H28" s="41">
        <f t="shared" si="1"/>
        <v>477</v>
      </c>
      <c r="I28" s="41">
        <f t="shared" si="4"/>
        <v>898</v>
      </c>
      <c r="J28" s="41">
        <f t="shared" si="2"/>
        <v>4961</v>
      </c>
      <c r="K28" s="40">
        <f t="shared" si="3"/>
        <v>5859</v>
      </c>
      <c r="L28" s="53">
        <v>322</v>
      </c>
    </row>
    <row r="29" spans="1:12" s="15" customFormat="1" ht="12.75">
      <c r="A29" s="38" t="s">
        <v>22</v>
      </c>
      <c r="B29" s="53">
        <v>4864</v>
      </c>
      <c r="C29" s="53">
        <v>114</v>
      </c>
      <c r="D29" s="39">
        <v>51118</v>
      </c>
      <c r="E29" s="40">
        <f t="shared" si="0"/>
        <v>56096</v>
      </c>
      <c r="F29" s="53">
        <v>2</v>
      </c>
      <c r="G29" s="39">
        <v>178</v>
      </c>
      <c r="H29" s="41">
        <f t="shared" si="1"/>
        <v>180</v>
      </c>
      <c r="I29" s="41">
        <f t="shared" si="4"/>
        <v>4980</v>
      </c>
      <c r="J29" s="41">
        <f t="shared" si="2"/>
        <v>51296</v>
      </c>
      <c r="K29" s="40">
        <f t="shared" si="3"/>
        <v>56276</v>
      </c>
      <c r="L29" s="53">
        <v>1301</v>
      </c>
    </row>
    <row r="30" spans="1:12" s="46" customFormat="1" ht="12.75">
      <c r="A30" s="42" t="s">
        <v>23</v>
      </c>
      <c r="B30" s="53">
        <v>5337</v>
      </c>
      <c r="C30" s="53">
        <v>28591</v>
      </c>
      <c r="D30" s="43">
        <v>326559</v>
      </c>
      <c r="E30" s="44">
        <f t="shared" si="0"/>
        <v>360487</v>
      </c>
      <c r="F30" s="53">
        <v>3770</v>
      </c>
      <c r="G30" s="43">
        <v>30298</v>
      </c>
      <c r="H30" s="45">
        <f t="shared" si="1"/>
        <v>34068</v>
      </c>
      <c r="I30" s="41">
        <f t="shared" si="4"/>
        <v>37698</v>
      </c>
      <c r="J30" s="45">
        <f t="shared" si="2"/>
        <v>356857</v>
      </c>
      <c r="K30" s="44">
        <f t="shared" si="3"/>
        <v>394555</v>
      </c>
      <c r="L30" s="53">
        <v>14591</v>
      </c>
    </row>
    <row r="31" spans="1:12" s="15" customFormat="1" ht="12.75">
      <c r="A31" s="38" t="s">
        <v>24</v>
      </c>
      <c r="B31" s="53">
        <v>1</v>
      </c>
      <c r="C31" s="53">
        <v>0</v>
      </c>
      <c r="D31" s="39">
        <v>69</v>
      </c>
      <c r="E31" s="40">
        <f>SUM(B31:D31)</f>
        <v>70</v>
      </c>
      <c r="F31" s="53">
        <v>0</v>
      </c>
      <c r="G31" s="39">
        <v>0</v>
      </c>
      <c r="H31" s="41">
        <f t="shared" si="1"/>
        <v>0</v>
      </c>
      <c r="I31" s="41">
        <f>SUM(B31+C31+F31)</f>
        <v>1</v>
      </c>
      <c r="J31" s="41">
        <f t="shared" si="2"/>
        <v>69</v>
      </c>
      <c r="K31" s="40">
        <f t="shared" si="3"/>
        <v>70</v>
      </c>
      <c r="L31" s="53">
        <v>165</v>
      </c>
    </row>
    <row r="32" spans="1:12" s="15" customFormat="1" ht="12.75">
      <c r="A32" s="38" t="s">
        <v>25</v>
      </c>
      <c r="B32" s="53">
        <v>57</v>
      </c>
      <c r="C32" s="53">
        <v>344</v>
      </c>
      <c r="D32" s="39">
        <v>1138</v>
      </c>
      <c r="E32" s="40">
        <f>SUM(B32:D32)</f>
        <v>1539</v>
      </c>
      <c r="F32" s="53">
        <v>18</v>
      </c>
      <c r="G32" s="39">
        <v>815</v>
      </c>
      <c r="H32" s="41">
        <f t="shared" si="1"/>
        <v>833</v>
      </c>
      <c r="I32" s="41">
        <f>SUM(B32+C32+F32)</f>
        <v>419</v>
      </c>
      <c r="J32" s="41">
        <f>SUM(D32+G32)</f>
        <v>1953</v>
      </c>
      <c r="K32" s="40">
        <f t="shared" si="3"/>
        <v>2372</v>
      </c>
      <c r="L32" s="53">
        <v>8</v>
      </c>
    </row>
    <row r="33" spans="1:12" s="15" customFormat="1" ht="12.75">
      <c r="A33" s="38" t="s">
        <v>26</v>
      </c>
      <c r="B33" s="53">
        <v>10008</v>
      </c>
      <c r="C33" s="53">
        <v>0</v>
      </c>
      <c r="D33" s="39">
        <v>137311</v>
      </c>
      <c r="E33" s="40">
        <f t="shared" si="0"/>
        <v>147319</v>
      </c>
      <c r="F33" s="53">
        <v>21</v>
      </c>
      <c r="G33" s="39">
        <v>881</v>
      </c>
      <c r="H33" s="41">
        <f t="shared" si="1"/>
        <v>902</v>
      </c>
      <c r="I33" s="41">
        <f t="shared" si="4"/>
        <v>10029</v>
      </c>
      <c r="J33" s="41">
        <f t="shared" si="2"/>
        <v>138192</v>
      </c>
      <c r="K33" s="40">
        <f t="shared" si="3"/>
        <v>148221</v>
      </c>
      <c r="L33" s="53">
        <v>4567</v>
      </c>
    </row>
    <row r="34" spans="1:12" s="15" customFormat="1" ht="12.75">
      <c r="A34" s="38" t="s">
        <v>27</v>
      </c>
      <c r="B34" s="53">
        <v>44054</v>
      </c>
      <c r="C34" s="53">
        <v>53992</v>
      </c>
      <c r="D34" s="39">
        <v>878431</v>
      </c>
      <c r="E34" s="40">
        <f t="shared" si="0"/>
        <v>976477</v>
      </c>
      <c r="F34" s="53">
        <v>51411</v>
      </c>
      <c r="G34" s="39">
        <v>452835</v>
      </c>
      <c r="H34" s="41">
        <f t="shared" si="1"/>
        <v>504246</v>
      </c>
      <c r="I34" s="41">
        <f t="shared" si="4"/>
        <v>149457</v>
      </c>
      <c r="J34" s="41">
        <f t="shared" si="2"/>
        <v>1331266</v>
      </c>
      <c r="K34" s="40">
        <f t="shared" si="3"/>
        <v>1480723</v>
      </c>
      <c r="L34" s="53">
        <v>397439</v>
      </c>
    </row>
    <row r="35" spans="1:12" s="15" customFormat="1" ht="12.75">
      <c r="A35" s="38" t="s">
        <v>28</v>
      </c>
      <c r="B35" s="53">
        <v>1524</v>
      </c>
      <c r="C35" s="53">
        <v>116</v>
      </c>
      <c r="D35" s="39">
        <v>11182</v>
      </c>
      <c r="E35" s="40">
        <f t="shared" si="0"/>
        <v>12822</v>
      </c>
      <c r="F35" s="53">
        <v>138</v>
      </c>
      <c r="G35" s="39">
        <v>1459</v>
      </c>
      <c r="H35" s="41">
        <f t="shared" si="1"/>
        <v>1597</v>
      </c>
      <c r="I35" s="41">
        <f t="shared" si="4"/>
        <v>1778</v>
      </c>
      <c r="J35" s="41">
        <f t="shared" si="2"/>
        <v>12641</v>
      </c>
      <c r="K35" s="40">
        <f t="shared" si="3"/>
        <v>14419</v>
      </c>
      <c r="L35" s="53">
        <v>0</v>
      </c>
    </row>
    <row r="36" spans="1:12" s="46" customFormat="1" ht="12.75">
      <c r="A36" s="42" t="s">
        <v>29</v>
      </c>
      <c r="B36" s="53">
        <v>19231</v>
      </c>
      <c r="C36" s="53">
        <v>10406</v>
      </c>
      <c r="D36" s="43">
        <v>209826</v>
      </c>
      <c r="E36" s="44">
        <f t="shared" si="0"/>
        <v>239463</v>
      </c>
      <c r="F36" s="53">
        <v>3746</v>
      </c>
      <c r="G36" s="43">
        <v>26520</v>
      </c>
      <c r="H36" s="45">
        <f t="shared" si="1"/>
        <v>30266</v>
      </c>
      <c r="I36" s="41">
        <f t="shared" si="4"/>
        <v>33383</v>
      </c>
      <c r="J36" s="45">
        <f t="shared" si="2"/>
        <v>236346</v>
      </c>
      <c r="K36" s="44">
        <f t="shared" si="3"/>
        <v>269729</v>
      </c>
      <c r="L36" s="53">
        <v>40624</v>
      </c>
    </row>
    <row r="37" spans="1:12" s="15" customFormat="1" ht="12.75">
      <c r="A37" s="38" t="s">
        <v>30</v>
      </c>
      <c r="B37" s="53">
        <v>6642</v>
      </c>
      <c r="C37" s="53">
        <v>4532</v>
      </c>
      <c r="D37" s="39">
        <v>114809</v>
      </c>
      <c r="E37" s="40">
        <f t="shared" si="0"/>
        <v>125983</v>
      </c>
      <c r="F37" s="53">
        <v>7669</v>
      </c>
      <c r="G37" s="39">
        <v>69630</v>
      </c>
      <c r="H37" s="41">
        <f t="shared" si="1"/>
        <v>77299</v>
      </c>
      <c r="I37" s="41">
        <f t="shared" si="4"/>
        <v>18843</v>
      </c>
      <c r="J37" s="41">
        <f t="shared" si="2"/>
        <v>184439</v>
      </c>
      <c r="K37" s="40">
        <f t="shared" si="3"/>
        <v>203282</v>
      </c>
      <c r="L37" s="53">
        <v>12197</v>
      </c>
    </row>
    <row r="38" spans="1:12" s="15" customFormat="1" ht="12.75">
      <c r="A38" s="38" t="s">
        <v>31</v>
      </c>
      <c r="B38" s="53">
        <v>124</v>
      </c>
      <c r="C38" s="53">
        <v>434</v>
      </c>
      <c r="D38" s="39">
        <v>9840</v>
      </c>
      <c r="E38" s="40">
        <f t="shared" si="0"/>
        <v>10398</v>
      </c>
      <c r="F38" s="53">
        <v>1620</v>
      </c>
      <c r="G38" s="39">
        <v>21607</v>
      </c>
      <c r="H38" s="41">
        <f t="shared" si="1"/>
        <v>23227</v>
      </c>
      <c r="I38" s="41">
        <f t="shared" si="4"/>
        <v>2178</v>
      </c>
      <c r="J38" s="41">
        <f t="shared" si="2"/>
        <v>31447</v>
      </c>
      <c r="K38" s="40">
        <f t="shared" si="3"/>
        <v>33625</v>
      </c>
      <c r="L38" s="53">
        <v>1831</v>
      </c>
    </row>
    <row r="39" spans="1:12" s="15" customFormat="1" ht="12.75">
      <c r="A39" s="38" t="s">
        <v>32</v>
      </c>
      <c r="B39" s="53">
        <v>3</v>
      </c>
      <c r="C39" s="53">
        <v>190</v>
      </c>
      <c r="D39" s="39">
        <v>18208</v>
      </c>
      <c r="E39" s="40">
        <f t="shared" si="0"/>
        <v>18401</v>
      </c>
      <c r="F39" s="53">
        <v>2362</v>
      </c>
      <c r="G39" s="39">
        <v>27770</v>
      </c>
      <c r="H39" s="41">
        <f t="shared" si="1"/>
        <v>30132</v>
      </c>
      <c r="I39" s="41">
        <f t="shared" si="4"/>
        <v>2555</v>
      </c>
      <c r="J39" s="41">
        <f t="shared" si="2"/>
        <v>45978</v>
      </c>
      <c r="K39" s="40">
        <f t="shared" si="3"/>
        <v>48533</v>
      </c>
      <c r="L39" s="53">
        <v>28062</v>
      </c>
    </row>
    <row r="40" spans="1:12" s="15" customFormat="1" ht="12.75">
      <c r="A40" s="38" t="s">
        <v>33</v>
      </c>
      <c r="B40" s="53">
        <v>27</v>
      </c>
      <c r="C40" s="53">
        <v>7130</v>
      </c>
      <c r="D40" s="39">
        <v>50567</v>
      </c>
      <c r="E40" s="40">
        <f t="shared" si="0"/>
        <v>57724</v>
      </c>
      <c r="F40" s="53">
        <v>2053</v>
      </c>
      <c r="G40" s="39">
        <v>14632</v>
      </c>
      <c r="H40" s="41">
        <f t="shared" si="1"/>
        <v>16685</v>
      </c>
      <c r="I40" s="41">
        <f t="shared" si="4"/>
        <v>9210</v>
      </c>
      <c r="J40" s="41">
        <f t="shared" si="2"/>
        <v>65199</v>
      </c>
      <c r="K40" s="40">
        <f t="shared" si="3"/>
        <v>74409</v>
      </c>
      <c r="L40" s="53">
        <v>2280</v>
      </c>
    </row>
    <row r="41" spans="1:12" s="15" customFormat="1" ht="12.75">
      <c r="A41" s="38" t="s">
        <v>34</v>
      </c>
      <c r="B41" s="53">
        <v>11724</v>
      </c>
      <c r="C41" s="53">
        <v>99</v>
      </c>
      <c r="D41" s="39">
        <v>139987</v>
      </c>
      <c r="E41" s="40">
        <f t="shared" si="0"/>
        <v>151810</v>
      </c>
      <c r="F41" s="53">
        <v>49</v>
      </c>
      <c r="G41" s="39">
        <v>577</v>
      </c>
      <c r="H41" s="41">
        <f t="shared" si="1"/>
        <v>626</v>
      </c>
      <c r="I41" s="41">
        <f t="shared" si="4"/>
        <v>11872</v>
      </c>
      <c r="J41" s="41">
        <f t="shared" si="2"/>
        <v>140564</v>
      </c>
      <c r="K41" s="40">
        <f t="shared" si="3"/>
        <v>152436</v>
      </c>
      <c r="L41" s="53">
        <v>341</v>
      </c>
    </row>
    <row r="42" spans="1:12" s="15" customFormat="1" ht="12.75">
      <c r="A42" s="38" t="s">
        <v>35</v>
      </c>
      <c r="B42" s="53">
        <v>9</v>
      </c>
      <c r="C42" s="53">
        <v>340</v>
      </c>
      <c r="D42" s="39">
        <v>2981</v>
      </c>
      <c r="E42" s="40">
        <f t="shared" si="0"/>
        <v>3330</v>
      </c>
      <c r="F42" s="53">
        <v>139</v>
      </c>
      <c r="G42" s="39">
        <v>1326</v>
      </c>
      <c r="H42" s="41">
        <f t="shared" si="1"/>
        <v>1465</v>
      </c>
      <c r="I42" s="41">
        <f t="shared" si="4"/>
        <v>488</v>
      </c>
      <c r="J42" s="41">
        <f t="shared" si="2"/>
        <v>4307</v>
      </c>
      <c r="K42" s="40">
        <f t="shared" si="3"/>
        <v>4795</v>
      </c>
      <c r="L42" s="53">
        <v>50</v>
      </c>
    </row>
    <row r="43" spans="1:12" s="46" customFormat="1" ht="12.75">
      <c r="A43" s="42" t="s">
        <v>36</v>
      </c>
      <c r="B43" s="53">
        <v>5550</v>
      </c>
      <c r="C43" s="53">
        <v>2013</v>
      </c>
      <c r="D43" s="43">
        <v>73792</v>
      </c>
      <c r="E43" s="44">
        <f t="shared" si="0"/>
        <v>81355</v>
      </c>
      <c r="F43" s="53">
        <v>1043</v>
      </c>
      <c r="G43" s="43">
        <v>3403</v>
      </c>
      <c r="H43" s="45">
        <f t="shared" si="1"/>
        <v>4446</v>
      </c>
      <c r="I43" s="45">
        <f t="shared" si="4"/>
        <v>8606</v>
      </c>
      <c r="J43" s="45">
        <f t="shared" si="2"/>
        <v>77195</v>
      </c>
      <c r="K43" s="44">
        <f t="shared" si="3"/>
        <v>85801</v>
      </c>
      <c r="L43" s="53">
        <v>0</v>
      </c>
    </row>
    <row r="44" spans="1:12" s="15" customFormat="1" ht="12.75">
      <c r="A44" s="42" t="s">
        <v>37</v>
      </c>
      <c r="B44" s="53">
        <v>20706</v>
      </c>
      <c r="C44" s="53">
        <v>29205</v>
      </c>
      <c r="D44" s="43">
        <v>262170</v>
      </c>
      <c r="E44" s="44">
        <f t="shared" si="0"/>
        <v>312081</v>
      </c>
      <c r="F44" s="53">
        <v>6215</v>
      </c>
      <c r="G44" s="43">
        <v>27514</v>
      </c>
      <c r="H44" s="45">
        <f t="shared" si="1"/>
        <v>33729</v>
      </c>
      <c r="I44" s="45">
        <f t="shared" si="4"/>
        <v>56126</v>
      </c>
      <c r="J44" s="45">
        <f t="shared" si="2"/>
        <v>289684</v>
      </c>
      <c r="K44" s="44">
        <f t="shared" si="3"/>
        <v>345810</v>
      </c>
      <c r="L44" s="53">
        <v>31377</v>
      </c>
    </row>
    <row r="45" spans="1:21" s="47" customFormat="1" ht="12.75">
      <c r="A45" s="42" t="s">
        <v>38</v>
      </c>
      <c r="B45" s="53">
        <v>40628</v>
      </c>
      <c r="C45" s="53">
        <v>500</v>
      </c>
      <c r="D45" s="43">
        <v>463762</v>
      </c>
      <c r="E45" s="44">
        <f t="shared" si="0"/>
        <v>504890</v>
      </c>
      <c r="F45" s="53">
        <v>24877</v>
      </c>
      <c r="G45" s="43">
        <v>289849</v>
      </c>
      <c r="H45" s="45">
        <f t="shared" si="1"/>
        <v>314726</v>
      </c>
      <c r="I45" s="45">
        <f t="shared" si="4"/>
        <v>66005</v>
      </c>
      <c r="J45" s="45">
        <f t="shared" si="2"/>
        <v>753611</v>
      </c>
      <c r="K45" s="44">
        <f t="shared" si="3"/>
        <v>819616</v>
      </c>
      <c r="L45" s="53">
        <v>248144</v>
      </c>
      <c r="M45" s="46"/>
      <c r="N45" s="46"/>
      <c r="O45" s="46"/>
      <c r="P45" s="46"/>
      <c r="Q45" s="46"/>
      <c r="R45" s="46"/>
      <c r="S45" s="46"/>
      <c r="T45" s="46"/>
      <c r="U45" s="46"/>
    </row>
    <row r="46" spans="1:12" s="46" customFormat="1" ht="12.75">
      <c r="A46" s="42" t="s">
        <v>39</v>
      </c>
      <c r="B46" s="53">
        <v>5</v>
      </c>
      <c r="C46" s="53">
        <v>60</v>
      </c>
      <c r="D46" s="43">
        <v>4856</v>
      </c>
      <c r="E46" s="44">
        <f t="shared" si="0"/>
        <v>4921</v>
      </c>
      <c r="F46" s="53">
        <v>3897</v>
      </c>
      <c r="G46" s="43">
        <v>39870</v>
      </c>
      <c r="H46" s="45">
        <f t="shared" si="1"/>
        <v>43767</v>
      </c>
      <c r="I46" s="45">
        <f t="shared" si="4"/>
        <v>3962</v>
      </c>
      <c r="J46" s="45">
        <f t="shared" si="2"/>
        <v>44726</v>
      </c>
      <c r="K46" s="44">
        <f t="shared" si="3"/>
        <v>48688</v>
      </c>
      <c r="L46" s="53">
        <v>38</v>
      </c>
    </row>
    <row r="47" spans="1:21" s="15" customFormat="1" ht="12.75">
      <c r="A47" s="42" t="s">
        <v>40</v>
      </c>
      <c r="B47" s="53">
        <v>0</v>
      </c>
      <c r="C47" s="53">
        <v>0</v>
      </c>
      <c r="D47" s="43">
        <v>0</v>
      </c>
      <c r="E47" s="44">
        <f t="shared" si="0"/>
        <v>0</v>
      </c>
      <c r="F47" s="53">
        <v>72</v>
      </c>
      <c r="G47" s="43">
        <v>802</v>
      </c>
      <c r="H47" s="45">
        <f t="shared" si="1"/>
        <v>874</v>
      </c>
      <c r="I47" s="45">
        <f t="shared" si="4"/>
        <v>72</v>
      </c>
      <c r="J47" s="45">
        <f t="shared" si="2"/>
        <v>802</v>
      </c>
      <c r="K47" s="44">
        <f t="shared" si="3"/>
        <v>874</v>
      </c>
      <c r="L47" s="53">
        <v>440</v>
      </c>
      <c r="M47" s="46"/>
      <c r="N47" s="46"/>
      <c r="O47" s="46"/>
      <c r="P47" s="46"/>
      <c r="Q47" s="46"/>
      <c r="R47" s="46"/>
      <c r="S47" s="46"/>
      <c r="T47" s="46"/>
      <c r="U47" s="46"/>
    </row>
    <row r="48" spans="1:21" s="15" customFormat="1" ht="12.75">
      <c r="A48" s="42" t="s">
        <v>41</v>
      </c>
      <c r="B48" s="53">
        <v>30243</v>
      </c>
      <c r="C48" s="53">
        <v>4627</v>
      </c>
      <c r="D48" s="43">
        <v>312414</v>
      </c>
      <c r="E48" s="44">
        <f t="shared" si="0"/>
        <v>347284</v>
      </c>
      <c r="F48" s="53">
        <v>7989</v>
      </c>
      <c r="G48" s="43">
        <v>70767</v>
      </c>
      <c r="H48" s="45">
        <f t="shared" si="1"/>
        <v>78756</v>
      </c>
      <c r="I48" s="45">
        <f t="shared" si="4"/>
        <v>42859</v>
      </c>
      <c r="J48" s="45">
        <f t="shared" si="2"/>
        <v>383181</v>
      </c>
      <c r="K48" s="44">
        <f t="shared" si="3"/>
        <v>426040</v>
      </c>
      <c r="L48" s="53">
        <v>48110</v>
      </c>
      <c r="M48" s="46"/>
      <c r="N48" s="46"/>
      <c r="O48" s="46"/>
      <c r="P48" s="46"/>
      <c r="Q48" s="46"/>
      <c r="R48" s="46"/>
      <c r="S48" s="46"/>
      <c r="T48" s="46"/>
      <c r="U48" s="46"/>
    </row>
    <row r="49" spans="1:21" s="15" customFormat="1" ht="12.75">
      <c r="A49" s="42" t="s">
        <v>42</v>
      </c>
      <c r="B49" s="53">
        <v>0</v>
      </c>
      <c r="C49" s="53">
        <v>4</v>
      </c>
      <c r="D49" s="43">
        <v>187</v>
      </c>
      <c r="E49" s="44">
        <f t="shared" si="0"/>
        <v>191</v>
      </c>
      <c r="F49" s="53">
        <v>4</v>
      </c>
      <c r="G49" s="43">
        <v>182</v>
      </c>
      <c r="H49" s="45">
        <f t="shared" si="1"/>
        <v>186</v>
      </c>
      <c r="I49" s="45">
        <f t="shared" si="4"/>
        <v>8</v>
      </c>
      <c r="J49" s="45">
        <f t="shared" si="2"/>
        <v>369</v>
      </c>
      <c r="K49" s="44">
        <f t="shared" si="3"/>
        <v>377</v>
      </c>
      <c r="L49" s="53">
        <v>0</v>
      </c>
      <c r="M49" s="46"/>
      <c r="N49" s="46"/>
      <c r="O49" s="46"/>
      <c r="P49" s="46"/>
      <c r="Q49" s="46"/>
      <c r="R49" s="46"/>
      <c r="S49" s="46"/>
      <c r="T49" s="46"/>
      <c r="U49" s="46"/>
    </row>
    <row r="50" spans="1:21" s="47" customFormat="1" ht="12.75">
      <c r="A50" s="42" t="s">
        <v>43</v>
      </c>
      <c r="B50" s="53">
        <v>36851</v>
      </c>
      <c r="C50" s="53">
        <v>6846</v>
      </c>
      <c r="D50" s="43">
        <v>504614</v>
      </c>
      <c r="E50" s="44">
        <f t="shared" si="0"/>
        <v>548311</v>
      </c>
      <c r="F50" s="53">
        <v>2374</v>
      </c>
      <c r="G50" s="43">
        <v>24905</v>
      </c>
      <c r="H50" s="45">
        <f t="shared" si="1"/>
        <v>27279</v>
      </c>
      <c r="I50" s="45">
        <f t="shared" si="4"/>
        <v>46071</v>
      </c>
      <c r="J50" s="45">
        <f t="shared" si="2"/>
        <v>529519</v>
      </c>
      <c r="K50" s="44">
        <f t="shared" si="3"/>
        <v>575590</v>
      </c>
      <c r="L50" s="53">
        <v>2151</v>
      </c>
      <c r="M50" s="46"/>
      <c r="N50" s="46"/>
      <c r="O50" s="46"/>
      <c r="P50" s="46"/>
      <c r="Q50" s="46"/>
      <c r="R50" s="46"/>
      <c r="S50" s="46"/>
      <c r="T50" s="46"/>
      <c r="U50" s="46"/>
    </row>
    <row r="51" spans="1:12" s="15" customFormat="1" ht="12.75">
      <c r="A51" s="42" t="s">
        <v>44</v>
      </c>
      <c r="B51" s="53">
        <v>423</v>
      </c>
      <c r="C51" s="53">
        <v>105</v>
      </c>
      <c r="D51" s="43">
        <v>6798</v>
      </c>
      <c r="E51" s="44">
        <f t="shared" si="0"/>
        <v>7326</v>
      </c>
      <c r="F51" s="53">
        <v>151</v>
      </c>
      <c r="G51" s="43">
        <v>84833</v>
      </c>
      <c r="H51" s="45">
        <f t="shared" si="1"/>
        <v>84984</v>
      </c>
      <c r="I51" s="45">
        <f t="shared" si="4"/>
        <v>679</v>
      </c>
      <c r="J51" s="45">
        <f t="shared" si="2"/>
        <v>91631</v>
      </c>
      <c r="K51" s="44">
        <f t="shared" si="3"/>
        <v>92310</v>
      </c>
      <c r="L51" s="53">
        <v>0</v>
      </c>
    </row>
    <row r="52" spans="1:12" s="15" customFormat="1" ht="12.75">
      <c r="A52" s="42" t="s">
        <v>45</v>
      </c>
      <c r="B52" s="53">
        <v>505</v>
      </c>
      <c r="C52" s="53">
        <v>0</v>
      </c>
      <c r="D52" s="43">
        <v>2669</v>
      </c>
      <c r="E52" s="44">
        <f t="shared" si="0"/>
        <v>3174</v>
      </c>
      <c r="F52" s="53">
        <v>0</v>
      </c>
      <c r="G52" s="43">
        <v>0</v>
      </c>
      <c r="H52" s="45">
        <f t="shared" si="1"/>
        <v>0</v>
      </c>
      <c r="I52" s="45">
        <f t="shared" si="4"/>
        <v>505</v>
      </c>
      <c r="J52" s="45">
        <f t="shared" si="2"/>
        <v>2669</v>
      </c>
      <c r="K52" s="44">
        <f t="shared" si="3"/>
        <v>3174</v>
      </c>
      <c r="L52" s="53">
        <v>0</v>
      </c>
    </row>
    <row r="53" spans="1:12" s="46" customFormat="1" ht="12.75">
      <c r="A53" s="42" t="s">
        <v>46</v>
      </c>
      <c r="B53" s="53">
        <v>0</v>
      </c>
      <c r="C53" s="53">
        <v>8</v>
      </c>
      <c r="D53" s="43">
        <v>289</v>
      </c>
      <c r="E53" s="44">
        <f t="shared" si="0"/>
        <v>297</v>
      </c>
      <c r="F53" s="53">
        <v>25</v>
      </c>
      <c r="G53" s="43">
        <v>1604</v>
      </c>
      <c r="H53" s="45">
        <f t="shared" si="1"/>
        <v>1629</v>
      </c>
      <c r="I53" s="45">
        <f t="shared" si="4"/>
        <v>33</v>
      </c>
      <c r="J53" s="45">
        <f t="shared" si="2"/>
        <v>1893</v>
      </c>
      <c r="K53" s="44">
        <f t="shared" si="3"/>
        <v>1926</v>
      </c>
      <c r="L53" s="53">
        <v>2</v>
      </c>
    </row>
    <row r="54" spans="1:12" s="15" customFormat="1" ht="12.75">
      <c r="A54" s="42" t="s">
        <v>47</v>
      </c>
      <c r="B54" s="53">
        <v>72761</v>
      </c>
      <c r="C54" s="53">
        <v>86786</v>
      </c>
      <c r="D54" s="43">
        <v>1222724</v>
      </c>
      <c r="E54" s="44">
        <f t="shared" si="0"/>
        <v>1382271</v>
      </c>
      <c r="F54" s="53">
        <v>26160</v>
      </c>
      <c r="G54" s="43">
        <v>389361</v>
      </c>
      <c r="H54" s="45">
        <f t="shared" si="1"/>
        <v>415521</v>
      </c>
      <c r="I54" s="45">
        <f t="shared" si="4"/>
        <v>185707</v>
      </c>
      <c r="J54" s="45">
        <f t="shared" si="2"/>
        <v>1612085</v>
      </c>
      <c r="K54" s="44">
        <f t="shared" si="3"/>
        <v>1797792</v>
      </c>
      <c r="L54" s="53">
        <v>187779</v>
      </c>
    </row>
    <row r="55" spans="1:12" s="46" customFormat="1" ht="12.75">
      <c r="A55" s="42" t="s">
        <v>48</v>
      </c>
      <c r="B55" s="53">
        <v>3751</v>
      </c>
      <c r="C55" s="53">
        <v>1616</v>
      </c>
      <c r="D55" s="43">
        <v>39309</v>
      </c>
      <c r="E55" s="44">
        <f t="shared" si="0"/>
        <v>44676</v>
      </c>
      <c r="F55" s="53">
        <v>2946</v>
      </c>
      <c r="G55" s="43">
        <v>23201</v>
      </c>
      <c r="H55" s="45">
        <f t="shared" si="1"/>
        <v>26147</v>
      </c>
      <c r="I55" s="45">
        <f t="shared" si="4"/>
        <v>8313</v>
      </c>
      <c r="J55" s="45">
        <f t="shared" si="2"/>
        <v>62510</v>
      </c>
      <c r="K55" s="44">
        <f t="shared" si="3"/>
        <v>70823</v>
      </c>
      <c r="L55" s="53">
        <v>15849</v>
      </c>
    </row>
    <row r="56" spans="1:12" s="15" customFormat="1" ht="12.75">
      <c r="A56" s="42" t="s">
        <v>49</v>
      </c>
      <c r="B56" s="53">
        <v>8204</v>
      </c>
      <c r="C56" s="53">
        <v>22352</v>
      </c>
      <c r="D56" s="43">
        <v>300752</v>
      </c>
      <c r="E56" s="44">
        <f t="shared" si="0"/>
        <v>331308</v>
      </c>
      <c r="F56" s="53">
        <v>2658</v>
      </c>
      <c r="G56" s="43">
        <v>62788</v>
      </c>
      <c r="H56" s="45">
        <f t="shared" si="1"/>
        <v>65446</v>
      </c>
      <c r="I56" s="45">
        <f t="shared" si="4"/>
        <v>33214</v>
      </c>
      <c r="J56" s="45">
        <f t="shared" si="2"/>
        <v>363540</v>
      </c>
      <c r="K56" s="44">
        <f t="shared" si="3"/>
        <v>396754</v>
      </c>
      <c r="L56" s="53">
        <v>10968</v>
      </c>
    </row>
    <row r="57" spans="1:12" s="46" customFormat="1" ht="12.75">
      <c r="A57" s="42" t="s">
        <v>50</v>
      </c>
      <c r="B57" s="53">
        <v>392362</v>
      </c>
      <c r="C57" s="53">
        <v>5430</v>
      </c>
      <c r="D57" s="43">
        <v>3644904</v>
      </c>
      <c r="E57" s="44">
        <f t="shared" si="0"/>
        <v>4042696</v>
      </c>
      <c r="F57" s="53">
        <v>85341</v>
      </c>
      <c r="G57" s="43">
        <v>438581</v>
      </c>
      <c r="H57" s="45">
        <f t="shared" si="1"/>
        <v>523922</v>
      </c>
      <c r="I57" s="45">
        <f t="shared" si="4"/>
        <v>483133</v>
      </c>
      <c r="J57" s="45">
        <f t="shared" si="2"/>
        <v>4083485</v>
      </c>
      <c r="K57" s="44">
        <f t="shared" si="3"/>
        <v>4566618</v>
      </c>
      <c r="L57" s="53">
        <v>3215437</v>
      </c>
    </row>
    <row r="58" spans="1:12" s="15" customFormat="1" ht="12.75">
      <c r="A58" s="42" t="s">
        <v>51</v>
      </c>
      <c r="B58" s="53">
        <v>52407</v>
      </c>
      <c r="C58" s="53">
        <v>143456</v>
      </c>
      <c r="D58" s="43">
        <v>1992626</v>
      </c>
      <c r="E58" s="44">
        <f t="shared" si="0"/>
        <v>2188489</v>
      </c>
      <c r="F58" s="53">
        <v>40418</v>
      </c>
      <c r="G58" s="43">
        <v>424992</v>
      </c>
      <c r="H58" s="45">
        <f t="shared" si="1"/>
        <v>465410</v>
      </c>
      <c r="I58" s="45">
        <f t="shared" si="4"/>
        <v>236281</v>
      </c>
      <c r="J58" s="45">
        <f t="shared" si="2"/>
        <v>2417618</v>
      </c>
      <c r="K58" s="44">
        <f t="shared" si="3"/>
        <v>2653899</v>
      </c>
      <c r="L58" s="53">
        <v>824148</v>
      </c>
    </row>
    <row r="59" spans="1:12" s="46" customFormat="1" ht="12.75">
      <c r="A59" s="42" t="s">
        <v>52</v>
      </c>
      <c r="B59" s="53">
        <v>71</v>
      </c>
      <c r="C59" s="53">
        <v>448</v>
      </c>
      <c r="D59" s="43">
        <v>4983</v>
      </c>
      <c r="E59" s="44">
        <f t="shared" si="0"/>
        <v>5502</v>
      </c>
      <c r="F59" s="53">
        <v>140</v>
      </c>
      <c r="G59" s="43">
        <v>1342</v>
      </c>
      <c r="H59" s="45">
        <f t="shared" si="1"/>
        <v>1482</v>
      </c>
      <c r="I59" s="45">
        <f t="shared" si="4"/>
        <v>659</v>
      </c>
      <c r="J59" s="45">
        <f t="shared" si="2"/>
        <v>6325</v>
      </c>
      <c r="K59" s="44">
        <f t="shared" si="3"/>
        <v>6984</v>
      </c>
      <c r="L59" s="53">
        <v>2267</v>
      </c>
    </row>
    <row r="60" spans="1:12" s="15" customFormat="1" ht="12.75">
      <c r="A60" s="42" t="s">
        <v>53</v>
      </c>
      <c r="B60" s="53">
        <v>1585</v>
      </c>
      <c r="C60" s="53">
        <v>63</v>
      </c>
      <c r="D60" s="43">
        <v>12713</v>
      </c>
      <c r="E60" s="44">
        <f t="shared" si="0"/>
        <v>14361</v>
      </c>
      <c r="F60" s="53">
        <v>178</v>
      </c>
      <c r="G60" s="43">
        <v>2256</v>
      </c>
      <c r="H60" s="45">
        <f t="shared" si="1"/>
        <v>2434</v>
      </c>
      <c r="I60" s="45">
        <f t="shared" si="4"/>
        <v>1826</v>
      </c>
      <c r="J60" s="45">
        <f t="shared" si="2"/>
        <v>14969</v>
      </c>
      <c r="K60" s="44">
        <f t="shared" si="3"/>
        <v>16795</v>
      </c>
      <c r="L60" s="53">
        <v>379</v>
      </c>
    </row>
    <row r="61" spans="1:12" s="15" customFormat="1" ht="12.75">
      <c r="A61" s="42" t="s">
        <v>54</v>
      </c>
      <c r="B61" s="53">
        <v>33050</v>
      </c>
      <c r="C61" s="53">
        <v>4</v>
      </c>
      <c r="D61" s="43">
        <v>334686</v>
      </c>
      <c r="E61" s="44">
        <f t="shared" si="0"/>
        <v>367740</v>
      </c>
      <c r="F61" s="53">
        <v>4148</v>
      </c>
      <c r="G61" s="43">
        <v>25197</v>
      </c>
      <c r="H61" s="45">
        <f t="shared" si="1"/>
        <v>29345</v>
      </c>
      <c r="I61" s="45">
        <f t="shared" si="4"/>
        <v>37202</v>
      </c>
      <c r="J61" s="45">
        <f t="shared" si="2"/>
        <v>359883</v>
      </c>
      <c r="K61" s="44">
        <f t="shared" si="3"/>
        <v>397085</v>
      </c>
      <c r="L61" s="53">
        <v>1687</v>
      </c>
    </row>
    <row r="62" spans="1:12" s="46" customFormat="1" ht="12.75">
      <c r="A62" s="42" t="s">
        <v>55</v>
      </c>
      <c r="B62" s="53">
        <v>182</v>
      </c>
      <c r="C62" s="53">
        <v>80</v>
      </c>
      <c r="D62" s="43">
        <v>3741</v>
      </c>
      <c r="E62" s="44">
        <f t="shared" si="0"/>
        <v>4003</v>
      </c>
      <c r="F62" s="53">
        <v>1549</v>
      </c>
      <c r="G62" s="43">
        <v>11688</v>
      </c>
      <c r="H62" s="45">
        <f t="shared" si="1"/>
        <v>13237</v>
      </c>
      <c r="I62" s="45">
        <f t="shared" si="4"/>
        <v>1811</v>
      </c>
      <c r="J62" s="45">
        <f t="shared" si="2"/>
        <v>15429</v>
      </c>
      <c r="K62" s="44">
        <f t="shared" si="3"/>
        <v>17240</v>
      </c>
      <c r="L62" s="53">
        <v>4</v>
      </c>
    </row>
    <row r="63" spans="1:12" s="15" customFormat="1" ht="12.75">
      <c r="A63" s="42" t="s">
        <v>56</v>
      </c>
      <c r="B63" s="53">
        <v>4687</v>
      </c>
      <c r="C63" s="53">
        <v>141</v>
      </c>
      <c r="D63" s="43">
        <v>50884</v>
      </c>
      <c r="E63" s="44">
        <f t="shared" si="0"/>
        <v>55712</v>
      </c>
      <c r="F63" s="53">
        <v>1722</v>
      </c>
      <c r="G63" s="43">
        <v>18913</v>
      </c>
      <c r="H63" s="45">
        <f t="shared" si="1"/>
        <v>20635</v>
      </c>
      <c r="I63" s="45">
        <f t="shared" si="4"/>
        <v>6550</v>
      </c>
      <c r="J63" s="45">
        <f t="shared" si="2"/>
        <v>69797</v>
      </c>
      <c r="K63" s="44">
        <f t="shared" si="3"/>
        <v>76347</v>
      </c>
      <c r="L63" s="53">
        <v>14062</v>
      </c>
    </row>
    <row r="64" spans="1:12" s="46" customFormat="1" ht="12.75">
      <c r="A64" s="42" t="s">
        <v>57</v>
      </c>
      <c r="B64" s="53">
        <v>1359</v>
      </c>
      <c r="C64" s="53">
        <v>2099</v>
      </c>
      <c r="D64" s="43">
        <v>25665</v>
      </c>
      <c r="E64" s="44">
        <f>SUM(B64:D64)</f>
        <v>29123</v>
      </c>
      <c r="F64" s="53">
        <v>582</v>
      </c>
      <c r="G64" s="43">
        <v>5810</v>
      </c>
      <c r="H64" s="45">
        <f t="shared" si="1"/>
        <v>6392</v>
      </c>
      <c r="I64" s="45">
        <f t="shared" si="4"/>
        <v>4040</v>
      </c>
      <c r="J64" s="45">
        <f t="shared" si="2"/>
        <v>31475</v>
      </c>
      <c r="K64" s="44">
        <f t="shared" si="3"/>
        <v>35515</v>
      </c>
      <c r="L64" s="53">
        <v>941</v>
      </c>
    </row>
    <row r="65" spans="1:21" s="47" customFormat="1" ht="12.75">
      <c r="A65" s="42" t="s">
        <v>58</v>
      </c>
      <c r="B65" s="53">
        <v>13748</v>
      </c>
      <c r="C65" s="53">
        <v>1022</v>
      </c>
      <c r="D65" s="43">
        <v>122515</v>
      </c>
      <c r="E65" s="44">
        <f t="shared" si="0"/>
        <v>137285</v>
      </c>
      <c r="F65" s="53">
        <v>1472</v>
      </c>
      <c r="G65" s="43">
        <v>16545</v>
      </c>
      <c r="H65" s="45">
        <f t="shared" si="1"/>
        <v>18017</v>
      </c>
      <c r="I65" s="45">
        <f t="shared" si="4"/>
        <v>16242</v>
      </c>
      <c r="J65" s="45">
        <f t="shared" si="2"/>
        <v>139060</v>
      </c>
      <c r="K65" s="44">
        <f t="shared" si="3"/>
        <v>155302</v>
      </c>
      <c r="L65" s="53">
        <v>54117</v>
      </c>
      <c r="M65" s="46"/>
      <c r="N65" s="46"/>
      <c r="O65" s="46"/>
      <c r="P65" s="46"/>
      <c r="Q65" s="46"/>
      <c r="R65" s="46"/>
      <c r="S65" s="46"/>
      <c r="T65" s="46"/>
      <c r="U65" s="46"/>
    </row>
    <row r="66" spans="1:12" s="15" customFormat="1" ht="12.75">
      <c r="A66" s="42" t="s">
        <v>59</v>
      </c>
      <c r="B66" s="53">
        <v>2252</v>
      </c>
      <c r="C66" s="53">
        <v>1031</v>
      </c>
      <c r="D66" s="43">
        <v>40799</v>
      </c>
      <c r="E66" s="44">
        <f t="shared" si="0"/>
        <v>44082</v>
      </c>
      <c r="F66" s="53">
        <v>3258</v>
      </c>
      <c r="G66" s="43">
        <v>32665</v>
      </c>
      <c r="H66" s="45">
        <f t="shared" si="1"/>
        <v>35923</v>
      </c>
      <c r="I66" s="45">
        <f t="shared" si="4"/>
        <v>6541</v>
      </c>
      <c r="J66" s="45">
        <f t="shared" si="2"/>
        <v>73464</v>
      </c>
      <c r="K66" s="44">
        <f t="shared" si="3"/>
        <v>80005</v>
      </c>
      <c r="L66" s="53">
        <v>5589</v>
      </c>
    </row>
    <row r="67" spans="1:12" s="15" customFormat="1" ht="12.75">
      <c r="A67" s="42" t="s">
        <v>60</v>
      </c>
      <c r="B67" s="53">
        <v>0</v>
      </c>
      <c r="C67" s="53">
        <v>132</v>
      </c>
      <c r="D67" s="43">
        <v>1967</v>
      </c>
      <c r="E67" s="44">
        <f t="shared" si="0"/>
        <v>2099</v>
      </c>
      <c r="F67" s="53">
        <v>460</v>
      </c>
      <c r="G67" s="43">
        <v>4570</v>
      </c>
      <c r="H67" s="45">
        <f t="shared" si="1"/>
        <v>5030</v>
      </c>
      <c r="I67" s="45">
        <f t="shared" si="4"/>
        <v>592</v>
      </c>
      <c r="J67" s="45">
        <f t="shared" si="2"/>
        <v>6537</v>
      </c>
      <c r="K67" s="44">
        <f t="shared" si="3"/>
        <v>7129</v>
      </c>
      <c r="L67" s="53">
        <v>1669</v>
      </c>
    </row>
    <row r="68" spans="1:12" s="15" customFormat="1" ht="12.75">
      <c r="A68" s="42" t="s">
        <v>61</v>
      </c>
      <c r="B68" s="53">
        <v>62973</v>
      </c>
      <c r="C68" s="53">
        <v>38892</v>
      </c>
      <c r="D68" s="43">
        <v>563696</v>
      </c>
      <c r="E68" s="44">
        <f t="shared" si="0"/>
        <v>665561</v>
      </c>
      <c r="F68" s="53">
        <v>34620</v>
      </c>
      <c r="G68" s="43">
        <v>546906</v>
      </c>
      <c r="H68" s="45">
        <f t="shared" si="1"/>
        <v>581526</v>
      </c>
      <c r="I68" s="45">
        <f t="shared" si="4"/>
        <v>136485</v>
      </c>
      <c r="J68" s="45">
        <f t="shared" si="2"/>
        <v>1110602</v>
      </c>
      <c r="K68" s="44">
        <f t="shared" si="3"/>
        <v>1247087</v>
      </c>
      <c r="L68" s="53">
        <v>116174</v>
      </c>
    </row>
    <row r="69" spans="1:12" s="15" customFormat="1" ht="12.75">
      <c r="A69" s="42" t="s">
        <v>62</v>
      </c>
      <c r="B69" s="53">
        <v>610</v>
      </c>
      <c r="C69" s="53">
        <v>10</v>
      </c>
      <c r="D69" s="43">
        <v>7866</v>
      </c>
      <c r="E69" s="44">
        <f t="shared" si="0"/>
        <v>8486</v>
      </c>
      <c r="F69" s="53">
        <v>1792</v>
      </c>
      <c r="G69" s="43">
        <v>18457</v>
      </c>
      <c r="H69" s="45">
        <f t="shared" si="1"/>
        <v>20249</v>
      </c>
      <c r="I69" s="45">
        <f t="shared" si="4"/>
        <v>2412</v>
      </c>
      <c r="J69" s="45">
        <f t="shared" si="2"/>
        <v>26323</v>
      </c>
      <c r="K69" s="44">
        <f t="shared" si="3"/>
        <v>28735</v>
      </c>
      <c r="L69" s="53">
        <v>5482</v>
      </c>
    </row>
    <row r="70" spans="1:12" s="15" customFormat="1" ht="12.75">
      <c r="A70" s="42" t="s">
        <v>63</v>
      </c>
      <c r="B70" s="53">
        <v>6044</v>
      </c>
      <c r="C70" s="53">
        <v>4572</v>
      </c>
      <c r="D70" s="43">
        <v>110832</v>
      </c>
      <c r="E70" s="44">
        <f t="shared" si="0"/>
        <v>121448</v>
      </c>
      <c r="F70" s="53">
        <v>1526</v>
      </c>
      <c r="G70" s="43">
        <v>15577</v>
      </c>
      <c r="H70" s="45">
        <f t="shared" si="1"/>
        <v>17103</v>
      </c>
      <c r="I70" s="45">
        <f t="shared" si="4"/>
        <v>12142</v>
      </c>
      <c r="J70" s="45">
        <f t="shared" si="2"/>
        <v>126409</v>
      </c>
      <c r="K70" s="44">
        <f t="shared" si="3"/>
        <v>138551</v>
      </c>
      <c r="L70" s="53">
        <v>19536</v>
      </c>
    </row>
    <row r="71" spans="1:12" s="15" customFormat="1" ht="12.75">
      <c r="A71" s="42" t="s">
        <v>64</v>
      </c>
      <c r="B71" s="53">
        <v>13415</v>
      </c>
      <c r="C71" s="53">
        <v>721</v>
      </c>
      <c r="D71" s="43">
        <v>117030</v>
      </c>
      <c r="E71" s="44">
        <f t="shared" si="0"/>
        <v>131166</v>
      </c>
      <c r="F71" s="53">
        <v>1520</v>
      </c>
      <c r="G71" s="43">
        <v>22842</v>
      </c>
      <c r="H71" s="45">
        <f t="shared" si="1"/>
        <v>24362</v>
      </c>
      <c r="I71" s="45">
        <f t="shared" si="4"/>
        <v>15656</v>
      </c>
      <c r="J71" s="45">
        <f t="shared" si="2"/>
        <v>139872</v>
      </c>
      <c r="K71" s="44">
        <f t="shared" si="3"/>
        <v>155528</v>
      </c>
      <c r="L71" s="53">
        <v>818</v>
      </c>
    </row>
    <row r="72" spans="1:12" s="15" customFormat="1" ht="12.75">
      <c r="A72" s="42" t="s">
        <v>65</v>
      </c>
      <c r="B72" s="53">
        <v>0</v>
      </c>
      <c r="C72" s="53">
        <v>227</v>
      </c>
      <c r="D72" s="43">
        <v>1411</v>
      </c>
      <c r="E72" s="44">
        <f t="shared" si="0"/>
        <v>1638</v>
      </c>
      <c r="F72" s="53">
        <v>0</v>
      </c>
      <c r="G72" s="43">
        <v>6</v>
      </c>
      <c r="H72" s="45">
        <f t="shared" si="1"/>
        <v>6</v>
      </c>
      <c r="I72" s="45">
        <f t="shared" si="4"/>
        <v>227</v>
      </c>
      <c r="J72" s="45">
        <f t="shared" si="2"/>
        <v>1417</v>
      </c>
      <c r="K72" s="44">
        <f t="shared" si="3"/>
        <v>1644</v>
      </c>
      <c r="L72" s="53">
        <v>1</v>
      </c>
    </row>
    <row r="73" spans="1:12" s="15" customFormat="1" ht="12.75">
      <c r="A73" s="42" t="s">
        <v>66</v>
      </c>
      <c r="B73" s="53">
        <v>65404</v>
      </c>
      <c r="C73" s="53">
        <v>4032</v>
      </c>
      <c r="D73" s="43">
        <v>672897</v>
      </c>
      <c r="E73" s="44">
        <f t="shared" si="0"/>
        <v>742333</v>
      </c>
      <c r="F73" s="53">
        <v>11161</v>
      </c>
      <c r="G73" s="43">
        <v>80238</v>
      </c>
      <c r="H73" s="45">
        <f t="shared" si="1"/>
        <v>91399</v>
      </c>
      <c r="I73" s="45">
        <f t="shared" si="4"/>
        <v>80597</v>
      </c>
      <c r="J73" s="45">
        <f t="shared" si="2"/>
        <v>753135</v>
      </c>
      <c r="K73" s="44">
        <f t="shared" si="3"/>
        <v>833732</v>
      </c>
      <c r="L73" s="53">
        <v>22752</v>
      </c>
    </row>
    <row r="74" spans="1:12" s="15" customFormat="1" ht="12.75">
      <c r="A74" s="42" t="s">
        <v>67</v>
      </c>
      <c r="B74" s="53">
        <v>0</v>
      </c>
      <c r="C74" s="53">
        <v>0</v>
      </c>
      <c r="D74" s="43">
        <v>191</v>
      </c>
      <c r="E74" s="44">
        <f t="shared" si="0"/>
        <v>191</v>
      </c>
      <c r="F74" s="53">
        <v>0</v>
      </c>
      <c r="G74" s="43">
        <v>0</v>
      </c>
      <c r="H74" s="45">
        <f t="shared" si="1"/>
        <v>0</v>
      </c>
      <c r="I74" s="45">
        <f t="shared" si="4"/>
        <v>0</v>
      </c>
      <c r="J74" s="45">
        <f t="shared" si="2"/>
        <v>191</v>
      </c>
      <c r="K74" s="44">
        <f t="shared" si="3"/>
        <v>191</v>
      </c>
      <c r="L74" s="53">
        <v>0</v>
      </c>
    </row>
    <row r="75" spans="1:12" s="15" customFormat="1" ht="12.75">
      <c r="A75" s="42" t="s">
        <v>68</v>
      </c>
      <c r="B75" s="53">
        <v>126128</v>
      </c>
      <c r="C75" s="53">
        <v>0</v>
      </c>
      <c r="D75" s="43">
        <v>1292635</v>
      </c>
      <c r="E75" s="44">
        <f t="shared" si="0"/>
        <v>1418763</v>
      </c>
      <c r="F75" s="53">
        <v>1</v>
      </c>
      <c r="G75" s="43">
        <v>1604</v>
      </c>
      <c r="H75" s="45">
        <f t="shared" si="1"/>
        <v>1605</v>
      </c>
      <c r="I75" s="45">
        <f t="shared" si="4"/>
        <v>126129</v>
      </c>
      <c r="J75" s="45">
        <f t="shared" si="2"/>
        <v>1294239</v>
      </c>
      <c r="K75" s="44">
        <f t="shared" si="3"/>
        <v>1420368</v>
      </c>
      <c r="L75" s="53">
        <v>178499</v>
      </c>
    </row>
    <row r="76" spans="1:12" s="15" customFormat="1" ht="12.75">
      <c r="A76" s="42" t="s">
        <v>69</v>
      </c>
      <c r="B76" s="53">
        <v>74</v>
      </c>
      <c r="C76" s="53">
        <v>125</v>
      </c>
      <c r="D76" s="43">
        <v>2361</v>
      </c>
      <c r="E76" s="44">
        <f t="shared" si="0"/>
        <v>2560</v>
      </c>
      <c r="F76" s="53">
        <v>4</v>
      </c>
      <c r="G76" s="43">
        <v>42</v>
      </c>
      <c r="H76" s="45">
        <f t="shared" si="1"/>
        <v>46</v>
      </c>
      <c r="I76" s="45">
        <f t="shared" si="4"/>
        <v>203</v>
      </c>
      <c r="J76" s="45">
        <f t="shared" si="2"/>
        <v>2403</v>
      </c>
      <c r="K76" s="44">
        <f t="shared" si="3"/>
        <v>2606</v>
      </c>
      <c r="L76" s="53">
        <v>0</v>
      </c>
    </row>
    <row r="77" spans="1:12" s="15" customFormat="1" ht="12.75">
      <c r="A77" s="42" t="s">
        <v>70</v>
      </c>
      <c r="B77" s="53">
        <v>0</v>
      </c>
      <c r="C77" s="53">
        <v>0</v>
      </c>
      <c r="D77" s="43">
        <v>7378</v>
      </c>
      <c r="E77" s="44">
        <f t="shared" si="0"/>
        <v>7378</v>
      </c>
      <c r="F77" s="53">
        <v>13</v>
      </c>
      <c r="G77" s="43">
        <v>810</v>
      </c>
      <c r="H77" s="45">
        <f t="shared" si="1"/>
        <v>823</v>
      </c>
      <c r="I77" s="45">
        <f t="shared" si="4"/>
        <v>13</v>
      </c>
      <c r="J77" s="45">
        <f t="shared" si="2"/>
        <v>8188</v>
      </c>
      <c r="K77" s="44">
        <f t="shared" si="3"/>
        <v>8201</v>
      </c>
      <c r="L77" s="53">
        <v>520</v>
      </c>
    </row>
    <row r="78" spans="1:12" s="46" customFormat="1" ht="12.75">
      <c r="A78" s="42" t="s">
        <v>71</v>
      </c>
      <c r="B78" s="53">
        <v>309</v>
      </c>
      <c r="C78" s="53">
        <v>0</v>
      </c>
      <c r="D78" s="43">
        <v>6763</v>
      </c>
      <c r="E78" s="44">
        <f t="shared" si="0"/>
        <v>7072</v>
      </c>
      <c r="F78" s="53">
        <v>770</v>
      </c>
      <c r="G78" s="43">
        <v>3037</v>
      </c>
      <c r="H78" s="45">
        <f t="shared" si="1"/>
        <v>3807</v>
      </c>
      <c r="I78" s="45">
        <f t="shared" si="4"/>
        <v>1079</v>
      </c>
      <c r="J78" s="45">
        <f t="shared" si="2"/>
        <v>9800</v>
      </c>
      <c r="K78" s="44">
        <f t="shared" si="3"/>
        <v>10879</v>
      </c>
      <c r="L78" s="53">
        <v>14</v>
      </c>
    </row>
    <row r="79" spans="1:12" s="46" customFormat="1" ht="12.75">
      <c r="A79" s="42" t="s">
        <v>72</v>
      </c>
      <c r="B79" s="53">
        <v>0</v>
      </c>
      <c r="C79" s="53">
        <v>228</v>
      </c>
      <c r="D79" s="43">
        <v>1453</v>
      </c>
      <c r="E79" s="44">
        <f t="shared" si="0"/>
        <v>1681</v>
      </c>
      <c r="F79" s="53">
        <v>92</v>
      </c>
      <c r="G79" s="43">
        <v>960</v>
      </c>
      <c r="H79" s="45">
        <f t="shared" si="1"/>
        <v>1052</v>
      </c>
      <c r="I79" s="45">
        <f t="shared" si="4"/>
        <v>320</v>
      </c>
      <c r="J79" s="45">
        <f t="shared" si="2"/>
        <v>2413</v>
      </c>
      <c r="K79" s="44">
        <f t="shared" si="3"/>
        <v>2733</v>
      </c>
      <c r="L79" s="53">
        <v>0</v>
      </c>
    </row>
    <row r="80" spans="1:12" s="15" customFormat="1" ht="12.75">
      <c r="A80" s="42" t="s">
        <v>73</v>
      </c>
      <c r="B80" s="53">
        <v>0</v>
      </c>
      <c r="C80" s="53">
        <v>0</v>
      </c>
      <c r="D80" s="43">
        <v>0</v>
      </c>
      <c r="E80" s="44">
        <f t="shared" si="0"/>
        <v>0</v>
      </c>
      <c r="F80" s="53">
        <v>49</v>
      </c>
      <c r="G80" s="43">
        <v>279</v>
      </c>
      <c r="H80" s="45">
        <f t="shared" si="1"/>
        <v>328</v>
      </c>
      <c r="I80" s="45">
        <f t="shared" si="4"/>
        <v>49</v>
      </c>
      <c r="J80" s="45">
        <f t="shared" si="2"/>
        <v>279</v>
      </c>
      <c r="K80" s="44">
        <f t="shared" si="3"/>
        <v>328</v>
      </c>
      <c r="L80" s="53">
        <v>0</v>
      </c>
    </row>
    <row r="81" spans="1:12" s="15" customFormat="1" ht="12.75">
      <c r="A81" s="42" t="s">
        <v>74</v>
      </c>
      <c r="B81" s="53">
        <v>489</v>
      </c>
      <c r="C81" s="53">
        <v>2320</v>
      </c>
      <c r="D81" s="43">
        <v>36697</v>
      </c>
      <c r="E81" s="44">
        <f t="shared" si="0"/>
        <v>39506</v>
      </c>
      <c r="F81" s="53">
        <v>1541</v>
      </c>
      <c r="G81" s="43">
        <v>17300</v>
      </c>
      <c r="H81" s="45">
        <f t="shared" si="1"/>
        <v>18841</v>
      </c>
      <c r="I81" s="45">
        <f t="shared" si="4"/>
        <v>4350</v>
      </c>
      <c r="J81" s="45">
        <f t="shared" si="2"/>
        <v>53997</v>
      </c>
      <c r="K81" s="44">
        <f t="shared" si="3"/>
        <v>58347</v>
      </c>
      <c r="L81" s="53">
        <v>673</v>
      </c>
    </row>
    <row r="82" spans="1:12" s="15" customFormat="1" ht="12.75">
      <c r="A82" s="42" t="s">
        <v>75</v>
      </c>
      <c r="B82" s="53">
        <v>5778</v>
      </c>
      <c r="C82" s="53">
        <v>108</v>
      </c>
      <c r="D82" s="43">
        <v>65799</v>
      </c>
      <c r="E82" s="44">
        <f t="shared" si="0"/>
        <v>71685</v>
      </c>
      <c r="F82" s="53">
        <v>446</v>
      </c>
      <c r="G82" s="43">
        <v>8233</v>
      </c>
      <c r="H82" s="45">
        <f t="shared" si="1"/>
        <v>8679</v>
      </c>
      <c r="I82" s="45">
        <f t="shared" si="4"/>
        <v>6332</v>
      </c>
      <c r="J82" s="45">
        <f t="shared" si="2"/>
        <v>74032</v>
      </c>
      <c r="K82" s="44">
        <f t="shared" si="3"/>
        <v>80364</v>
      </c>
      <c r="L82" s="53">
        <v>679</v>
      </c>
    </row>
    <row r="83" spans="1:12" s="46" customFormat="1" ht="12.75">
      <c r="A83" s="42" t="s">
        <v>76</v>
      </c>
      <c r="B83" s="53">
        <v>7898</v>
      </c>
      <c r="C83" s="53">
        <v>160</v>
      </c>
      <c r="D83" s="43">
        <v>108973</v>
      </c>
      <c r="E83" s="44">
        <f t="shared" si="0"/>
        <v>117031</v>
      </c>
      <c r="F83" s="53">
        <v>663</v>
      </c>
      <c r="G83" s="43">
        <v>51774</v>
      </c>
      <c r="H83" s="45">
        <f t="shared" si="1"/>
        <v>52437</v>
      </c>
      <c r="I83" s="45">
        <f t="shared" si="4"/>
        <v>8721</v>
      </c>
      <c r="J83" s="45">
        <f t="shared" si="2"/>
        <v>160747</v>
      </c>
      <c r="K83" s="44">
        <f t="shared" si="3"/>
        <v>169468</v>
      </c>
      <c r="L83" s="53">
        <v>7663</v>
      </c>
    </row>
    <row r="84" spans="1:12" s="15" customFormat="1" ht="12.75">
      <c r="A84" s="42" t="s">
        <v>77</v>
      </c>
      <c r="B84" s="53">
        <v>1</v>
      </c>
      <c r="C84" s="53">
        <v>0</v>
      </c>
      <c r="D84" s="43">
        <v>128</v>
      </c>
      <c r="E84" s="44">
        <f t="shared" si="0"/>
        <v>129</v>
      </c>
      <c r="F84" s="53">
        <v>380</v>
      </c>
      <c r="G84" s="43">
        <v>5311</v>
      </c>
      <c r="H84" s="45">
        <f t="shared" si="1"/>
        <v>5691</v>
      </c>
      <c r="I84" s="45">
        <f t="shared" si="4"/>
        <v>381</v>
      </c>
      <c r="J84" s="45">
        <f t="shared" si="2"/>
        <v>5439</v>
      </c>
      <c r="K84" s="44">
        <f t="shared" si="3"/>
        <v>5820</v>
      </c>
      <c r="L84" s="53">
        <v>382</v>
      </c>
    </row>
    <row r="85" spans="1:12" s="15" customFormat="1" ht="12.75">
      <c r="A85" s="42" t="s">
        <v>78</v>
      </c>
      <c r="B85" s="53">
        <v>4</v>
      </c>
      <c r="C85" s="53">
        <v>0</v>
      </c>
      <c r="D85" s="43">
        <v>60</v>
      </c>
      <c r="E85" s="44">
        <f t="shared" si="0"/>
        <v>64</v>
      </c>
      <c r="F85" s="53">
        <v>11</v>
      </c>
      <c r="G85" s="43">
        <v>150</v>
      </c>
      <c r="H85" s="45">
        <f t="shared" si="1"/>
        <v>161</v>
      </c>
      <c r="I85" s="45">
        <f t="shared" si="4"/>
        <v>15</v>
      </c>
      <c r="J85" s="45">
        <f t="shared" si="2"/>
        <v>210</v>
      </c>
      <c r="K85" s="44">
        <f t="shared" si="3"/>
        <v>225</v>
      </c>
      <c r="L85" s="53">
        <v>21</v>
      </c>
    </row>
    <row r="86" spans="1:12" s="46" customFormat="1" ht="12.75">
      <c r="A86" s="42" t="s">
        <v>79</v>
      </c>
      <c r="B86" s="53">
        <v>3869</v>
      </c>
      <c r="C86" s="53">
        <v>4302</v>
      </c>
      <c r="D86" s="43">
        <v>100123</v>
      </c>
      <c r="E86" s="44">
        <f>SUM(B86:D86)</f>
        <v>108294</v>
      </c>
      <c r="F86" s="53">
        <v>32704</v>
      </c>
      <c r="G86" s="43">
        <v>444991</v>
      </c>
      <c r="H86" s="45">
        <f t="shared" si="1"/>
        <v>477695</v>
      </c>
      <c r="I86" s="45">
        <f t="shared" si="4"/>
        <v>40875</v>
      </c>
      <c r="J86" s="45">
        <f>SUM(D86+G86)</f>
        <v>545114</v>
      </c>
      <c r="K86" s="44">
        <f t="shared" si="3"/>
        <v>585989</v>
      </c>
      <c r="L86" s="53">
        <v>62403</v>
      </c>
    </row>
    <row r="87" spans="1:12" s="46" customFormat="1" ht="12.75">
      <c r="A87" s="42" t="s">
        <v>80</v>
      </c>
      <c r="B87" s="53">
        <v>987</v>
      </c>
      <c r="C87" s="53">
        <v>264</v>
      </c>
      <c r="D87" s="43">
        <v>7733</v>
      </c>
      <c r="E87" s="44">
        <f t="shared" si="0"/>
        <v>8984</v>
      </c>
      <c r="F87" s="53">
        <v>550</v>
      </c>
      <c r="G87" s="43">
        <v>6547</v>
      </c>
      <c r="H87" s="45">
        <f t="shared" si="1"/>
        <v>7097</v>
      </c>
      <c r="I87" s="45">
        <f t="shared" si="4"/>
        <v>1801</v>
      </c>
      <c r="J87" s="45">
        <f t="shared" si="2"/>
        <v>14280</v>
      </c>
      <c r="K87" s="44">
        <f t="shared" si="3"/>
        <v>16081</v>
      </c>
      <c r="L87" s="53">
        <v>1060</v>
      </c>
    </row>
    <row r="88" spans="1:12" s="46" customFormat="1" ht="12.75">
      <c r="A88" s="42" t="s">
        <v>81</v>
      </c>
      <c r="B88" s="53">
        <v>7229</v>
      </c>
      <c r="C88" s="53">
        <v>58</v>
      </c>
      <c r="D88" s="43">
        <v>64714</v>
      </c>
      <c r="E88" s="44">
        <f t="shared" si="0"/>
        <v>72001</v>
      </c>
      <c r="F88" s="53">
        <v>2995</v>
      </c>
      <c r="G88" s="43">
        <v>19627</v>
      </c>
      <c r="H88" s="45">
        <f t="shared" si="1"/>
        <v>22622</v>
      </c>
      <c r="I88" s="45">
        <f t="shared" si="4"/>
        <v>10282</v>
      </c>
      <c r="J88" s="45">
        <f t="shared" si="2"/>
        <v>84341</v>
      </c>
      <c r="K88" s="44">
        <f t="shared" si="3"/>
        <v>94623</v>
      </c>
      <c r="L88" s="53">
        <v>9706</v>
      </c>
    </row>
    <row r="89" spans="1:12" s="15" customFormat="1" ht="12.75">
      <c r="A89" s="42" t="s">
        <v>82</v>
      </c>
      <c r="B89" s="53">
        <v>204</v>
      </c>
      <c r="C89" s="53">
        <v>1</v>
      </c>
      <c r="D89" s="43">
        <v>1686</v>
      </c>
      <c r="E89" s="44">
        <f aca="true" t="shared" si="5" ref="E89:E119">SUM(B89:D89)</f>
        <v>1891</v>
      </c>
      <c r="F89" s="53">
        <v>0</v>
      </c>
      <c r="G89" s="43">
        <v>37</v>
      </c>
      <c r="H89" s="45">
        <f aca="true" t="shared" si="6" ref="H89:H119">SUM(F89:G89)</f>
        <v>37</v>
      </c>
      <c r="I89" s="45">
        <f aca="true" t="shared" si="7" ref="I89:I119">SUM(B89+C89+F89)</f>
        <v>205</v>
      </c>
      <c r="J89" s="45">
        <f aca="true" t="shared" si="8" ref="J89:J119">SUM(D89+G89)</f>
        <v>1723</v>
      </c>
      <c r="K89" s="44">
        <f aca="true" t="shared" si="9" ref="K89:K119">SUM(E89+H89)</f>
        <v>1928</v>
      </c>
      <c r="L89" s="53">
        <v>0</v>
      </c>
    </row>
    <row r="90" spans="1:12" s="46" customFormat="1" ht="12.75">
      <c r="A90" s="42" t="s">
        <v>83</v>
      </c>
      <c r="B90" s="53">
        <v>17865</v>
      </c>
      <c r="C90" s="53">
        <v>14705</v>
      </c>
      <c r="D90" s="43">
        <v>1205046</v>
      </c>
      <c r="E90" s="44">
        <f t="shared" si="5"/>
        <v>1237616</v>
      </c>
      <c r="F90" s="53">
        <v>2002</v>
      </c>
      <c r="G90" s="43">
        <v>19688</v>
      </c>
      <c r="H90" s="45">
        <f t="shared" si="6"/>
        <v>21690</v>
      </c>
      <c r="I90" s="45">
        <f t="shared" si="7"/>
        <v>34572</v>
      </c>
      <c r="J90" s="45">
        <f t="shared" si="8"/>
        <v>1224734</v>
      </c>
      <c r="K90" s="44">
        <f t="shared" si="9"/>
        <v>1259306</v>
      </c>
      <c r="L90" s="53">
        <v>11408</v>
      </c>
    </row>
    <row r="91" spans="1:12" s="15" customFormat="1" ht="12.75">
      <c r="A91" s="42" t="s">
        <v>84</v>
      </c>
      <c r="B91" s="53">
        <v>20627</v>
      </c>
      <c r="C91" s="53">
        <v>0</v>
      </c>
      <c r="D91" s="43">
        <v>251514</v>
      </c>
      <c r="E91" s="44">
        <f t="shared" si="5"/>
        <v>272141</v>
      </c>
      <c r="F91" s="53">
        <v>4215</v>
      </c>
      <c r="G91" s="43">
        <v>60607</v>
      </c>
      <c r="H91" s="45">
        <f t="shared" si="6"/>
        <v>64822</v>
      </c>
      <c r="I91" s="45">
        <f t="shared" si="7"/>
        <v>24842</v>
      </c>
      <c r="J91" s="45">
        <f t="shared" si="8"/>
        <v>312121</v>
      </c>
      <c r="K91" s="44">
        <f t="shared" si="9"/>
        <v>336963</v>
      </c>
      <c r="L91" s="53">
        <v>229356</v>
      </c>
    </row>
    <row r="92" spans="1:21" s="47" customFormat="1" ht="12.75">
      <c r="A92" s="42" t="s">
        <v>85</v>
      </c>
      <c r="B92" s="53">
        <v>38068</v>
      </c>
      <c r="C92" s="53">
        <v>146</v>
      </c>
      <c r="D92" s="43">
        <v>485177</v>
      </c>
      <c r="E92" s="44">
        <f t="shared" si="5"/>
        <v>523391</v>
      </c>
      <c r="F92" s="53">
        <v>97</v>
      </c>
      <c r="G92" s="43">
        <v>1552</v>
      </c>
      <c r="H92" s="45">
        <f t="shared" si="6"/>
        <v>1649</v>
      </c>
      <c r="I92" s="45">
        <f t="shared" si="7"/>
        <v>38311</v>
      </c>
      <c r="J92" s="45">
        <f t="shared" si="8"/>
        <v>486729</v>
      </c>
      <c r="K92" s="44">
        <f t="shared" si="9"/>
        <v>525040</v>
      </c>
      <c r="L92" s="53">
        <v>7492</v>
      </c>
      <c r="M92" s="46"/>
      <c r="N92" s="46"/>
      <c r="O92" s="46"/>
      <c r="P92" s="46"/>
      <c r="Q92" s="46"/>
      <c r="R92" s="46"/>
      <c r="S92" s="46"/>
      <c r="T92" s="46"/>
      <c r="U92" s="46"/>
    </row>
    <row r="93" spans="1:12" s="15" customFormat="1" ht="12.75">
      <c r="A93" s="42" t="s">
        <v>86</v>
      </c>
      <c r="B93" s="53">
        <v>73596</v>
      </c>
      <c r="C93" s="53">
        <v>10144</v>
      </c>
      <c r="D93" s="43">
        <v>736824</v>
      </c>
      <c r="E93" s="44">
        <f t="shared" si="5"/>
        <v>820564</v>
      </c>
      <c r="F93" s="53">
        <v>22104</v>
      </c>
      <c r="G93" s="43">
        <v>340008</v>
      </c>
      <c r="H93" s="45">
        <f t="shared" si="6"/>
        <v>362112</v>
      </c>
      <c r="I93" s="45">
        <f t="shared" si="7"/>
        <v>105844</v>
      </c>
      <c r="J93" s="45">
        <f t="shared" si="8"/>
        <v>1076832</v>
      </c>
      <c r="K93" s="44">
        <f t="shared" si="9"/>
        <v>1182676</v>
      </c>
      <c r="L93" s="53">
        <v>335581</v>
      </c>
    </row>
    <row r="94" spans="1:12" s="15" customFormat="1" ht="12.75" customHeight="1">
      <c r="A94" s="42" t="s">
        <v>87</v>
      </c>
      <c r="B94" s="53">
        <v>23</v>
      </c>
      <c r="C94" s="53">
        <v>146</v>
      </c>
      <c r="D94" s="43">
        <v>1586</v>
      </c>
      <c r="E94" s="44">
        <f t="shared" si="5"/>
        <v>1755</v>
      </c>
      <c r="F94" s="53">
        <v>278</v>
      </c>
      <c r="G94" s="43">
        <v>1712</v>
      </c>
      <c r="H94" s="45">
        <f t="shared" si="6"/>
        <v>1990</v>
      </c>
      <c r="I94" s="45">
        <f t="shared" si="7"/>
        <v>447</v>
      </c>
      <c r="J94" s="45">
        <f t="shared" si="8"/>
        <v>3298</v>
      </c>
      <c r="K94" s="44">
        <f t="shared" si="9"/>
        <v>3745</v>
      </c>
      <c r="L94" s="53">
        <v>0</v>
      </c>
    </row>
    <row r="95" spans="1:12" s="46" customFormat="1" ht="12.75">
      <c r="A95" s="42" t="s">
        <v>88</v>
      </c>
      <c r="B95" s="53">
        <v>29217</v>
      </c>
      <c r="C95" s="53">
        <v>723</v>
      </c>
      <c r="D95" s="43">
        <v>365372</v>
      </c>
      <c r="E95" s="44">
        <f t="shared" si="5"/>
        <v>395312</v>
      </c>
      <c r="F95" s="53">
        <v>13247</v>
      </c>
      <c r="G95" s="43">
        <v>145735</v>
      </c>
      <c r="H95" s="45">
        <f t="shared" si="6"/>
        <v>158982</v>
      </c>
      <c r="I95" s="45">
        <f t="shared" si="7"/>
        <v>43187</v>
      </c>
      <c r="J95" s="45">
        <f t="shared" si="8"/>
        <v>511107</v>
      </c>
      <c r="K95" s="44">
        <f t="shared" si="9"/>
        <v>554294</v>
      </c>
      <c r="L95" s="53">
        <v>392961</v>
      </c>
    </row>
    <row r="96" spans="1:12" s="46" customFormat="1" ht="12.75">
      <c r="A96" s="42" t="s">
        <v>89</v>
      </c>
      <c r="B96" s="53">
        <v>467</v>
      </c>
      <c r="C96" s="53">
        <v>0</v>
      </c>
      <c r="D96" s="43">
        <v>4723</v>
      </c>
      <c r="E96" s="44">
        <f t="shared" si="5"/>
        <v>5190</v>
      </c>
      <c r="F96" s="53">
        <v>50</v>
      </c>
      <c r="G96" s="43">
        <v>198</v>
      </c>
      <c r="H96" s="45">
        <f t="shared" si="6"/>
        <v>248</v>
      </c>
      <c r="I96" s="45">
        <f t="shared" si="7"/>
        <v>517</v>
      </c>
      <c r="J96" s="45">
        <f t="shared" si="8"/>
        <v>4921</v>
      </c>
      <c r="K96" s="44">
        <f t="shared" si="9"/>
        <v>5438</v>
      </c>
      <c r="L96" s="53">
        <v>0</v>
      </c>
    </row>
    <row r="97" spans="1:12" s="15" customFormat="1" ht="12.75">
      <c r="A97" s="42" t="s">
        <v>90</v>
      </c>
      <c r="B97" s="53">
        <v>7941</v>
      </c>
      <c r="C97" s="53">
        <v>218</v>
      </c>
      <c r="D97" s="43">
        <v>105823</v>
      </c>
      <c r="E97" s="44">
        <f t="shared" si="5"/>
        <v>113982</v>
      </c>
      <c r="F97" s="53">
        <v>1245</v>
      </c>
      <c r="G97" s="43">
        <v>9888</v>
      </c>
      <c r="H97" s="45">
        <f t="shared" si="6"/>
        <v>11133</v>
      </c>
      <c r="I97" s="45">
        <f t="shared" si="7"/>
        <v>9404</v>
      </c>
      <c r="J97" s="45">
        <f t="shared" si="8"/>
        <v>115711</v>
      </c>
      <c r="K97" s="44">
        <f t="shared" si="9"/>
        <v>125115</v>
      </c>
      <c r="L97" s="53">
        <v>12</v>
      </c>
    </row>
    <row r="98" spans="1:12" s="46" customFormat="1" ht="12.75">
      <c r="A98" s="42" t="s">
        <v>91</v>
      </c>
      <c r="B98" s="53">
        <v>838</v>
      </c>
      <c r="C98" s="53">
        <v>233</v>
      </c>
      <c r="D98" s="43">
        <v>9911</v>
      </c>
      <c r="E98" s="44">
        <f t="shared" si="5"/>
        <v>10982</v>
      </c>
      <c r="F98" s="53">
        <v>120</v>
      </c>
      <c r="G98" s="43">
        <v>1894</v>
      </c>
      <c r="H98" s="45">
        <f t="shared" si="6"/>
        <v>2014</v>
      </c>
      <c r="I98" s="45">
        <f t="shared" si="7"/>
        <v>1191</v>
      </c>
      <c r="J98" s="45">
        <f t="shared" si="8"/>
        <v>11805</v>
      </c>
      <c r="K98" s="44">
        <f t="shared" si="9"/>
        <v>12996</v>
      </c>
      <c r="L98" s="53">
        <v>18</v>
      </c>
    </row>
    <row r="99" spans="1:12" s="46" customFormat="1" ht="12.75">
      <c r="A99" s="42" t="s">
        <v>92</v>
      </c>
      <c r="B99" s="53">
        <v>69</v>
      </c>
      <c r="C99" s="53">
        <v>25</v>
      </c>
      <c r="D99" s="43">
        <v>4114</v>
      </c>
      <c r="E99" s="44">
        <f t="shared" si="5"/>
        <v>4208</v>
      </c>
      <c r="F99" s="53">
        <v>141</v>
      </c>
      <c r="G99" s="43">
        <v>2130</v>
      </c>
      <c r="H99" s="45">
        <f t="shared" si="6"/>
        <v>2271</v>
      </c>
      <c r="I99" s="45">
        <f t="shared" si="7"/>
        <v>235</v>
      </c>
      <c r="J99" s="45">
        <f t="shared" si="8"/>
        <v>6244</v>
      </c>
      <c r="K99" s="44">
        <f t="shared" si="9"/>
        <v>6479</v>
      </c>
      <c r="L99" s="53">
        <v>1423</v>
      </c>
    </row>
    <row r="100" spans="1:12" s="46" customFormat="1" ht="12.75">
      <c r="A100" s="42" t="s">
        <v>93</v>
      </c>
      <c r="B100" s="53">
        <v>4</v>
      </c>
      <c r="C100" s="53">
        <v>0</v>
      </c>
      <c r="D100" s="43">
        <v>24</v>
      </c>
      <c r="E100" s="44">
        <f t="shared" si="5"/>
        <v>28</v>
      </c>
      <c r="F100" s="53">
        <v>1479</v>
      </c>
      <c r="G100" s="43">
        <v>29068</v>
      </c>
      <c r="H100" s="45">
        <f t="shared" si="6"/>
        <v>30547</v>
      </c>
      <c r="I100" s="45">
        <f t="shared" si="7"/>
        <v>1483</v>
      </c>
      <c r="J100" s="45">
        <f t="shared" si="8"/>
        <v>29092</v>
      </c>
      <c r="K100" s="44">
        <f t="shared" si="9"/>
        <v>30575</v>
      </c>
      <c r="L100" s="53">
        <v>36484</v>
      </c>
    </row>
    <row r="101" spans="1:12" s="15" customFormat="1" ht="12.75">
      <c r="A101" s="42" t="s">
        <v>94</v>
      </c>
      <c r="B101" s="53">
        <v>916</v>
      </c>
      <c r="C101" s="53">
        <v>10</v>
      </c>
      <c r="D101" s="43">
        <v>9860</v>
      </c>
      <c r="E101" s="44">
        <f t="shared" si="5"/>
        <v>10786</v>
      </c>
      <c r="F101" s="53">
        <v>25569</v>
      </c>
      <c r="G101" s="43">
        <v>320424</v>
      </c>
      <c r="H101" s="45">
        <f t="shared" si="6"/>
        <v>345993</v>
      </c>
      <c r="I101" s="45">
        <f t="shared" si="7"/>
        <v>26495</v>
      </c>
      <c r="J101" s="45">
        <f t="shared" si="8"/>
        <v>330284</v>
      </c>
      <c r="K101" s="44">
        <f t="shared" si="9"/>
        <v>356779</v>
      </c>
      <c r="L101" s="53">
        <v>109066</v>
      </c>
    </row>
    <row r="102" spans="1:12" s="46" customFormat="1" ht="12.75">
      <c r="A102" s="42" t="s">
        <v>95</v>
      </c>
      <c r="B102" s="53">
        <v>27992</v>
      </c>
      <c r="C102" s="53">
        <v>0</v>
      </c>
      <c r="D102" s="43">
        <v>246443</v>
      </c>
      <c r="E102" s="44">
        <f t="shared" si="5"/>
        <v>274435</v>
      </c>
      <c r="F102" s="53">
        <v>28</v>
      </c>
      <c r="G102" s="43">
        <v>2443</v>
      </c>
      <c r="H102" s="45">
        <f t="shared" si="6"/>
        <v>2471</v>
      </c>
      <c r="I102" s="45">
        <f t="shared" si="7"/>
        <v>28020</v>
      </c>
      <c r="J102" s="45">
        <f t="shared" si="8"/>
        <v>248886</v>
      </c>
      <c r="K102" s="44">
        <f t="shared" si="9"/>
        <v>276906</v>
      </c>
      <c r="L102" s="53">
        <v>151</v>
      </c>
    </row>
    <row r="103" spans="1:12" s="15" customFormat="1" ht="12.75">
      <c r="A103" s="42" t="s">
        <v>96</v>
      </c>
      <c r="B103" s="53">
        <v>474</v>
      </c>
      <c r="C103" s="53">
        <v>96</v>
      </c>
      <c r="D103" s="43">
        <v>6397</v>
      </c>
      <c r="E103" s="44">
        <f t="shared" si="5"/>
        <v>6967</v>
      </c>
      <c r="F103" s="53">
        <v>71815</v>
      </c>
      <c r="G103" s="43">
        <v>824741</v>
      </c>
      <c r="H103" s="45">
        <f t="shared" si="6"/>
        <v>896556</v>
      </c>
      <c r="I103" s="45">
        <f t="shared" si="7"/>
        <v>72385</v>
      </c>
      <c r="J103" s="45">
        <f t="shared" si="8"/>
        <v>831138</v>
      </c>
      <c r="K103" s="44">
        <f t="shared" si="9"/>
        <v>903523</v>
      </c>
      <c r="L103" s="53">
        <v>111793</v>
      </c>
    </row>
    <row r="104" spans="1:12" s="15" customFormat="1" ht="12.75">
      <c r="A104" s="42" t="s">
        <v>97</v>
      </c>
      <c r="B104" s="53">
        <v>253</v>
      </c>
      <c r="C104" s="53">
        <v>0</v>
      </c>
      <c r="D104" s="43">
        <v>1125</v>
      </c>
      <c r="E104" s="44">
        <f t="shared" si="5"/>
        <v>1378</v>
      </c>
      <c r="F104" s="53">
        <v>89</v>
      </c>
      <c r="G104" s="43">
        <v>440</v>
      </c>
      <c r="H104" s="45">
        <f t="shared" si="6"/>
        <v>529</v>
      </c>
      <c r="I104" s="45">
        <f t="shared" si="7"/>
        <v>342</v>
      </c>
      <c r="J104" s="45">
        <f t="shared" si="8"/>
        <v>1565</v>
      </c>
      <c r="K104" s="44">
        <f t="shared" si="9"/>
        <v>1907</v>
      </c>
      <c r="L104" s="53">
        <v>0</v>
      </c>
    </row>
    <row r="105" spans="1:12" s="15" customFormat="1" ht="12.75">
      <c r="A105" s="42" t="s">
        <v>98</v>
      </c>
      <c r="B105" s="53">
        <v>10478</v>
      </c>
      <c r="C105" s="53">
        <v>6607</v>
      </c>
      <c r="D105" s="43">
        <v>159213</v>
      </c>
      <c r="E105" s="44">
        <f t="shared" si="5"/>
        <v>176298</v>
      </c>
      <c r="F105" s="53">
        <v>3894</v>
      </c>
      <c r="G105" s="43">
        <v>30146</v>
      </c>
      <c r="H105" s="45">
        <f t="shared" si="6"/>
        <v>34040</v>
      </c>
      <c r="I105" s="45">
        <f t="shared" si="7"/>
        <v>20979</v>
      </c>
      <c r="J105" s="45">
        <f t="shared" si="8"/>
        <v>189359</v>
      </c>
      <c r="K105" s="44">
        <f t="shared" si="9"/>
        <v>210338</v>
      </c>
      <c r="L105" s="53">
        <v>9444</v>
      </c>
    </row>
    <row r="106" spans="1:12" s="15" customFormat="1" ht="12.75">
      <c r="A106" s="42" t="s">
        <v>99</v>
      </c>
      <c r="B106" s="53">
        <v>1942</v>
      </c>
      <c r="C106" s="53">
        <v>2182</v>
      </c>
      <c r="D106" s="43">
        <v>25945</v>
      </c>
      <c r="E106" s="44">
        <f t="shared" si="5"/>
        <v>30069</v>
      </c>
      <c r="F106" s="53">
        <v>1474</v>
      </c>
      <c r="G106" s="43">
        <v>16015</v>
      </c>
      <c r="H106" s="45">
        <f t="shared" si="6"/>
        <v>17489</v>
      </c>
      <c r="I106" s="45">
        <f t="shared" si="7"/>
        <v>5598</v>
      </c>
      <c r="J106" s="45">
        <f t="shared" si="8"/>
        <v>41960</v>
      </c>
      <c r="K106" s="44">
        <f t="shared" si="9"/>
        <v>47558</v>
      </c>
      <c r="L106" s="53">
        <v>13074</v>
      </c>
    </row>
    <row r="107" spans="1:12" s="46" customFormat="1" ht="12.75">
      <c r="A107" s="42" t="s">
        <v>100</v>
      </c>
      <c r="B107" s="53">
        <v>98232</v>
      </c>
      <c r="C107" s="53">
        <v>49144</v>
      </c>
      <c r="D107" s="43">
        <v>974348</v>
      </c>
      <c r="E107" s="44">
        <f t="shared" si="5"/>
        <v>1121724</v>
      </c>
      <c r="F107" s="53">
        <v>9823</v>
      </c>
      <c r="G107" s="43">
        <v>76278</v>
      </c>
      <c r="H107" s="45">
        <f t="shared" si="6"/>
        <v>86101</v>
      </c>
      <c r="I107" s="45">
        <f t="shared" si="7"/>
        <v>157199</v>
      </c>
      <c r="J107" s="45">
        <f t="shared" si="8"/>
        <v>1050626</v>
      </c>
      <c r="K107" s="44">
        <f t="shared" si="9"/>
        <v>1207825</v>
      </c>
      <c r="L107" s="53">
        <v>124028</v>
      </c>
    </row>
    <row r="108" spans="1:12" s="46" customFormat="1" ht="12.75">
      <c r="A108" s="42" t="s">
        <v>101</v>
      </c>
      <c r="B108" s="53">
        <v>84120</v>
      </c>
      <c r="C108" s="53">
        <v>17397</v>
      </c>
      <c r="D108" s="43">
        <v>1061222</v>
      </c>
      <c r="E108" s="44">
        <f t="shared" si="5"/>
        <v>1162739</v>
      </c>
      <c r="F108" s="53">
        <v>3621</v>
      </c>
      <c r="G108" s="43">
        <v>93943</v>
      </c>
      <c r="H108" s="45">
        <f t="shared" si="6"/>
        <v>97564</v>
      </c>
      <c r="I108" s="45">
        <f t="shared" si="7"/>
        <v>105138</v>
      </c>
      <c r="J108" s="45">
        <f t="shared" si="8"/>
        <v>1155165</v>
      </c>
      <c r="K108" s="44">
        <f t="shared" si="9"/>
        <v>1260303</v>
      </c>
      <c r="L108" s="53">
        <v>280087</v>
      </c>
    </row>
    <row r="109" spans="1:12" s="46" customFormat="1" ht="11.25" customHeight="1">
      <c r="A109" s="42" t="s">
        <v>102</v>
      </c>
      <c r="B109" s="53">
        <v>5489</v>
      </c>
      <c r="C109" s="53">
        <v>1647</v>
      </c>
      <c r="D109" s="43">
        <v>39837</v>
      </c>
      <c r="E109" s="44">
        <f t="shared" si="5"/>
        <v>46973</v>
      </c>
      <c r="F109" s="53">
        <v>1138</v>
      </c>
      <c r="G109" s="43">
        <v>12756</v>
      </c>
      <c r="H109" s="45">
        <f t="shared" si="6"/>
        <v>13894</v>
      </c>
      <c r="I109" s="45">
        <f t="shared" si="7"/>
        <v>8274</v>
      </c>
      <c r="J109" s="45">
        <f t="shared" si="8"/>
        <v>52593</v>
      </c>
      <c r="K109" s="44">
        <f t="shared" si="9"/>
        <v>60867</v>
      </c>
      <c r="L109" s="53">
        <v>0</v>
      </c>
    </row>
    <row r="110" spans="1:12" s="46" customFormat="1" ht="12.75">
      <c r="A110" s="42" t="s">
        <v>103</v>
      </c>
      <c r="B110" s="53">
        <v>1070</v>
      </c>
      <c r="C110" s="53">
        <v>273</v>
      </c>
      <c r="D110" s="43">
        <v>8744</v>
      </c>
      <c r="E110" s="44">
        <f t="shared" si="5"/>
        <v>10087</v>
      </c>
      <c r="F110" s="53">
        <v>348</v>
      </c>
      <c r="G110" s="43">
        <v>4145</v>
      </c>
      <c r="H110" s="45">
        <f t="shared" si="6"/>
        <v>4493</v>
      </c>
      <c r="I110" s="45">
        <f t="shared" si="7"/>
        <v>1691</v>
      </c>
      <c r="J110" s="45">
        <f t="shared" si="8"/>
        <v>12889</v>
      </c>
      <c r="K110" s="44">
        <f t="shared" si="9"/>
        <v>14580</v>
      </c>
      <c r="L110" s="53">
        <v>1938</v>
      </c>
    </row>
    <row r="111" spans="1:12" s="15" customFormat="1" ht="12.75">
      <c r="A111" s="42" t="s">
        <v>104</v>
      </c>
      <c r="B111" s="53">
        <v>161</v>
      </c>
      <c r="C111" s="53">
        <v>0</v>
      </c>
      <c r="D111" s="43">
        <v>2565</v>
      </c>
      <c r="E111" s="44">
        <f t="shared" si="5"/>
        <v>2726</v>
      </c>
      <c r="F111" s="53">
        <v>282</v>
      </c>
      <c r="G111" s="43">
        <v>1169</v>
      </c>
      <c r="H111" s="45">
        <f t="shared" si="6"/>
        <v>1451</v>
      </c>
      <c r="I111" s="45">
        <f t="shared" si="7"/>
        <v>443</v>
      </c>
      <c r="J111" s="45">
        <f t="shared" si="8"/>
        <v>3734</v>
      </c>
      <c r="K111" s="44">
        <f t="shared" si="9"/>
        <v>4177</v>
      </c>
      <c r="L111" s="53">
        <v>631</v>
      </c>
    </row>
    <row r="112" spans="1:12" s="46" customFormat="1" ht="12.75">
      <c r="A112" s="42" t="s">
        <v>105</v>
      </c>
      <c r="B112" s="53">
        <v>1</v>
      </c>
      <c r="C112" s="53">
        <v>2</v>
      </c>
      <c r="D112" s="43">
        <v>44</v>
      </c>
      <c r="E112" s="44">
        <f t="shared" si="5"/>
        <v>47</v>
      </c>
      <c r="F112" s="53">
        <v>0</v>
      </c>
      <c r="G112" s="43">
        <v>0</v>
      </c>
      <c r="H112" s="45">
        <f t="shared" si="6"/>
        <v>0</v>
      </c>
      <c r="I112" s="45">
        <f t="shared" si="7"/>
        <v>3</v>
      </c>
      <c r="J112" s="45">
        <f t="shared" si="8"/>
        <v>44</v>
      </c>
      <c r="K112" s="44">
        <f t="shared" si="9"/>
        <v>47</v>
      </c>
      <c r="L112" s="53">
        <v>9</v>
      </c>
    </row>
    <row r="113" spans="1:12" s="15" customFormat="1" ht="12.75">
      <c r="A113" s="42" t="s">
        <v>106</v>
      </c>
      <c r="B113" s="53">
        <v>11920</v>
      </c>
      <c r="C113" s="53">
        <v>84</v>
      </c>
      <c r="D113" s="43">
        <v>113984</v>
      </c>
      <c r="E113" s="44">
        <f t="shared" si="5"/>
        <v>125988</v>
      </c>
      <c r="F113" s="53">
        <v>3967</v>
      </c>
      <c r="G113" s="43">
        <v>34692</v>
      </c>
      <c r="H113" s="45">
        <f t="shared" si="6"/>
        <v>38659</v>
      </c>
      <c r="I113" s="45">
        <f t="shared" si="7"/>
        <v>15971</v>
      </c>
      <c r="J113" s="45">
        <f t="shared" si="8"/>
        <v>148676</v>
      </c>
      <c r="K113" s="44">
        <f t="shared" si="9"/>
        <v>164647</v>
      </c>
      <c r="L113" s="53">
        <v>21549</v>
      </c>
    </row>
    <row r="114" spans="1:12" s="15" customFormat="1" ht="12.75">
      <c r="A114" s="42" t="s">
        <v>107</v>
      </c>
      <c r="B114" s="53">
        <v>0</v>
      </c>
      <c r="C114" s="53">
        <v>0</v>
      </c>
      <c r="D114" s="43">
        <v>1</v>
      </c>
      <c r="E114" s="44">
        <f t="shared" si="5"/>
        <v>1</v>
      </c>
      <c r="F114" s="53">
        <v>0</v>
      </c>
      <c r="G114" s="43">
        <v>39</v>
      </c>
      <c r="H114" s="45">
        <f t="shared" si="6"/>
        <v>39</v>
      </c>
      <c r="I114" s="45">
        <f t="shared" si="7"/>
        <v>0</v>
      </c>
      <c r="J114" s="45">
        <f t="shared" si="8"/>
        <v>40</v>
      </c>
      <c r="K114" s="44">
        <f t="shared" si="9"/>
        <v>40</v>
      </c>
      <c r="L114" s="53">
        <v>0</v>
      </c>
    </row>
    <row r="115" spans="1:12" s="15" customFormat="1" ht="12.75">
      <c r="A115" s="42" t="s">
        <v>108</v>
      </c>
      <c r="B115" s="53">
        <v>686</v>
      </c>
      <c r="C115" s="53">
        <v>0</v>
      </c>
      <c r="D115" s="43">
        <v>3890</v>
      </c>
      <c r="E115" s="44">
        <f t="shared" si="5"/>
        <v>4576</v>
      </c>
      <c r="F115" s="53">
        <v>2463</v>
      </c>
      <c r="G115" s="43">
        <v>41835</v>
      </c>
      <c r="H115" s="45">
        <f t="shared" si="6"/>
        <v>44298</v>
      </c>
      <c r="I115" s="45">
        <f t="shared" si="7"/>
        <v>3149</v>
      </c>
      <c r="J115" s="45">
        <f t="shared" si="8"/>
        <v>45725</v>
      </c>
      <c r="K115" s="44">
        <f t="shared" si="9"/>
        <v>48874</v>
      </c>
      <c r="L115" s="53">
        <v>10327</v>
      </c>
    </row>
    <row r="116" spans="1:12" s="46" customFormat="1" ht="12.75">
      <c r="A116" s="42" t="s">
        <v>109</v>
      </c>
      <c r="B116" s="53">
        <v>2912</v>
      </c>
      <c r="C116" s="53">
        <v>2927</v>
      </c>
      <c r="D116" s="43">
        <v>41217</v>
      </c>
      <c r="E116" s="44">
        <f t="shared" si="5"/>
        <v>47056</v>
      </c>
      <c r="F116" s="53">
        <v>1398</v>
      </c>
      <c r="G116" s="43">
        <v>15044</v>
      </c>
      <c r="H116" s="45">
        <f t="shared" si="6"/>
        <v>16442</v>
      </c>
      <c r="I116" s="45">
        <f t="shared" si="7"/>
        <v>7237</v>
      </c>
      <c r="J116" s="45">
        <f t="shared" si="8"/>
        <v>56261</v>
      </c>
      <c r="K116" s="44">
        <f t="shared" si="9"/>
        <v>63498</v>
      </c>
      <c r="L116" s="53">
        <v>6670</v>
      </c>
    </row>
    <row r="117" spans="1:12" s="15" customFormat="1" ht="12.75">
      <c r="A117" s="38" t="s">
        <v>110</v>
      </c>
      <c r="B117" s="53">
        <v>249</v>
      </c>
      <c r="C117" s="53">
        <v>0</v>
      </c>
      <c r="D117" s="39">
        <v>18189</v>
      </c>
      <c r="E117" s="40">
        <f t="shared" si="5"/>
        <v>18438</v>
      </c>
      <c r="F117" s="53">
        <v>2055</v>
      </c>
      <c r="G117" s="39">
        <v>8900</v>
      </c>
      <c r="H117" s="41">
        <f t="shared" si="6"/>
        <v>10955</v>
      </c>
      <c r="I117" s="41">
        <f t="shared" si="7"/>
        <v>2304</v>
      </c>
      <c r="J117" s="41">
        <f t="shared" si="8"/>
        <v>27089</v>
      </c>
      <c r="K117" s="40">
        <f t="shared" si="9"/>
        <v>29393</v>
      </c>
      <c r="L117" s="53">
        <v>1783</v>
      </c>
    </row>
    <row r="118" spans="1:12" s="15" customFormat="1" ht="12.75">
      <c r="A118" s="38" t="s">
        <v>111</v>
      </c>
      <c r="B118" s="53">
        <v>793</v>
      </c>
      <c r="C118" s="53">
        <v>418</v>
      </c>
      <c r="D118" s="39">
        <v>18472</v>
      </c>
      <c r="E118" s="40">
        <f t="shared" si="5"/>
        <v>19683</v>
      </c>
      <c r="F118" s="53">
        <v>7681</v>
      </c>
      <c r="G118" s="39">
        <v>110893</v>
      </c>
      <c r="H118" s="41">
        <f t="shared" si="6"/>
        <v>118574</v>
      </c>
      <c r="I118" s="41">
        <f t="shared" si="7"/>
        <v>8892</v>
      </c>
      <c r="J118" s="41">
        <f t="shared" si="8"/>
        <v>129365</v>
      </c>
      <c r="K118" s="40">
        <f t="shared" si="9"/>
        <v>138257</v>
      </c>
      <c r="L118" s="53">
        <v>15196</v>
      </c>
    </row>
    <row r="119" spans="1:12" s="46" customFormat="1" ht="9.75" customHeight="1">
      <c r="A119" s="42" t="s">
        <v>112</v>
      </c>
      <c r="B119" s="53">
        <v>0</v>
      </c>
      <c r="C119" s="53">
        <v>0</v>
      </c>
      <c r="D119" s="43">
        <v>6284</v>
      </c>
      <c r="E119" s="44">
        <f t="shared" si="5"/>
        <v>6284</v>
      </c>
      <c r="F119" s="53">
        <v>814</v>
      </c>
      <c r="G119" s="43">
        <v>5978</v>
      </c>
      <c r="H119" s="45">
        <f t="shared" si="6"/>
        <v>6792</v>
      </c>
      <c r="I119" s="41">
        <f t="shared" si="7"/>
        <v>814</v>
      </c>
      <c r="J119" s="45">
        <f t="shared" si="8"/>
        <v>12262</v>
      </c>
      <c r="K119" s="44">
        <f t="shared" si="9"/>
        <v>13076</v>
      </c>
      <c r="L119" s="53">
        <v>1533</v>
      </c>
    </row>
    <row r="120" spans="1:12" s="15" customFormat="1" ht="9.75" customHeight="1">
      <c r="A120" s="38"/>
      <c r="B120" s="48"/>
      <c r="C120" s="48"/>
      <c r="D120" s="39"/>
      <c r="E120" s="40"/>
      <c r="F120" s="49"/>
      <c r="G120" s="39"/>
      <c r="H120" s="41"/>
      <c r="I120" s="41"/>
      <c r="J120" s="41"/>
      <c r="K120" s="40"/>
      <c r="L120" s="48"/>
    </row>
    <row r="121" spans="1:12" s="15" customFormat="1" ht="9.75" customHeight="1">
      <c r="A121" s="33"/>
      <c r="B121" s="37"/>
      <c r="C121" s="37"/>
      <c r="D121" s="35"/>
      <c r="E121" s="36"/>
      <c r="F121" s="37"/>
      <c r="G121" s="35"/>
      <c r="H121" s="37"/>
      <c r="I121" s="37"/>
      <c r="J121" s="37"/>
      <c r="K121" s="36"/>
      <c r="L121" s="37"/>
    </row>
    <row r="122" spans="1:12" s="46" customFormat="1" ht="10.5">
      <c r="A122" s="55" t="s">
        <v>113</v>
      </c>
      <c r="B122" s="56">
        <f>SUM(B24:B119)</f>
        <v>1574839</v>
      </c>
      <c r="C122" s="56">
        <f>SUM(C24:C119)</f>
        <v>580554</v>
      </c>
      <c r="D122" s="56">
        <f aca="true" t="shared" si="10" ref="D122:L122">SUM(D24:D119)</f>
        <v>20585499</v>
      </c>
      <c r="E122" s="56">
        <f t="shared" si="10"/>
        <v>22740892</v>
      </c>
      <c r="F122" s="57">
        <f t="shared" si="10"/>
        <v>564782</v>
      </c>
      <c r="G122" s="56">
        <f t="shared" si="10"/>
        <v>6125848</v>
      </c>
      <c r="H122" s="56">
        <f t="shared" si="10"/>
        <v>6690630</v>
      </c>
      <c r="I122" s="56">
        <f t="shared" si="10"/>
        <v>2720175</v>
      </c>
      <c r="J122" s="56">
        <f>D122+G122</f>
        <v>26711347</v>
      </c>
      <c r="K122" s="56">
        <f>E122+H122</f>
        <v>29431522</v>
      </c>
      <c r="L122" s="57">
        <f t="shared" si="10"/>
        <v>7329321</v>
      </c>
    </row>
    <row r="123" spans="1:12" ht="13.5" customHeight="1">
      <c r="A123" s="17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9"/>
    </row>
    <row r="124" spans="1:12" ht="13.5" customHeight="1">
      <c r="A124" s="58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9"/>
    </row>
    <row r="125" spans="1:12" ht="9.75">
      <c r="A125" s="60" t="s">
        <v>114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61"/>
    </row>
    <row r="126" spans="1:12" ht="9.75">
      <c r="A126" s="58" t="s">
        <v>115</v>
      </c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9"/>
    </row>
    <row r="127" spans="1:21" s="52" customFormat="1" ht="9.75">
      <c r="A127" s="62" t="s">
        <v>116</v>
      </c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63"/>
      <c r="M127" s="51"/>
      <c r="N127" s="51"/>
      <c r="O127" s="51"/>
      <c r="P127" s="51"/>
      <c r="Q127" s="51"/>
      <c r="R127" s="51"/>
      <c r="S127" s="51"/>
      <c r="T127" s="51"/>
      <c r="U127" s="51"/>
    </row>
    <row r="128" spans="1:12" ht="9.75">
      <c r="A128" s="66" t="s">
        <v>120</v>
      </c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8"/>
    </row>
    <row r="129" spans="1:12" ht="9.75">
      <c r="A129" s="69" t="s">
        <v>118</v>
      </c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8"/>
    </row>
    <row r="130" spans="1:12" ht="9.75">
      <c r="A130" s="28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7"/>
    </row>
  </sheetData>
  <sheetProtection selectLockedCells="1" selectUnlockedCells="1"/>
  <mergeCells count="14">
    <mergeCell ref="A129:L129"/>
    <mergeCell ref="B22:C22"/>
    <mergeCell ref="A16:A17"/>
    <mergeCell ref="B20:E20"/>
    <mergeCell ref="F20:H20"/>
    <mergeCell ref="F21:H21"/>
    <mergeCell ref="A12:L12"/>
    <mergeCell ref="A14:L14"/>
    <mergeCell ref="A15:L15"/>
    <mergeCell ref="A128:L128"/>
    <mergeCell ref="A1:L1"/>
    <mergeCell ref="A5:L5"/>
    <mergeCell ref="A7:L7"/>
    <mergeCell ref="A9:L9"/>
  </mergeCells>
  <printOptions horizontalCentered="1" verticalCentered="1"/>
  <pageMargins left="0.31527777777777777" right="0.2361111111111111" top="0.2361111111111111" bottom="0.39305555555555555" header="0.5118055555555555" footer="0.19652777777777777"/>
  <pageSetup fitToHeight="3" fitToWidth="3" horizontalDpi="600" verticalDpi="600" orientation="landscape" paperSize="9" scale="89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dgddi</cp:lastModifiedBy>
  <cp:lastPrinted>2016-07-29T13:56:32Z</cp:lastPrinted>
  <dcterms:created xsi:type="dcterms:W3CDTF">2014-10-01T08:40:38Z</dcterms:created>
  <dcterms:modified xsi:type="dcterms:W3CDTF">2017-09-27T09:41:00Z</dcterms:modified>
  <cp:category/>
  <cp:version/>
  <cp:contentType/>
  <cp:contentStatus/>
</cp:coreProperties>
</file>