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<sst xmlns="http://schemas.openxmlformats.org/spreadsheetml/2006/main" count="130" uniqueCount="123">
  <si>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</si>
  <si>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</si>
  <si>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</si>
  <si>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</si>
  <si>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</si>
  <si>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</si>
  <si>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</si>
  <si>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</si>
  <si>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</si>
  <si>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</si>
  <si>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</si>
  <si>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</si>
  <si>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</si>
  <si>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</si>
  <si>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</si>
  <si>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</si>
  <si>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</si>
  <si>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</si>
  <si>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</si>
  <si>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</si>
  <si>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</si>
  <si>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</si>
  <si>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</si>
  <si>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</si>
  <si>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</si>
  <si>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</si>
  <si>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</si>
  <si>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</si>
  <si>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</si>
  <si>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</si>
  <si>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</si>
  <si>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</si>
  <si>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</si>
  <si>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</si>
  <si>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</si>
  <si>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</si>
  <si>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</si>
  <si>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</si>
  <si>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</si>
  <si>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</si>
  <si>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</si>
  <si>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</si>
  <si>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</si>
  <si>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</si>
  <si>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</si>
  <si>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</si>
  <si>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</si>
  <si>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</si>
  <si>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</si>
  <si>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</si>
  <si>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</si>
  <si>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</si>
  <si>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</si>
  <si>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</si>
  <si>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</si>
  <si>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</si>
  <si>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</si>
  <si>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</si>
  <si>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</si>
  <si>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</si>
  <si>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</si>
  <si>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</si>
  <si>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</si>
  <si>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</si>
  <si>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</si>
  <si>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</si>
  <si>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</si>
  <si>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</si>
  <si>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</si>
  <si>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</si>
  <si>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</si>
  <si>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</si>
  <si>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</si>
  <si>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</si>
  <si>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</si>
  <si>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</si>
  <si>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</si>
  <si>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</si>
  <si>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</si>
  <si>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</si>
  <si>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</si>
  <si>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</si>
  <si>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</si>
  <si>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</si>
  <si>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</si>
  <si>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</si>
  <si>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</si>
  <si>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</si>
  <si>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</si>
  <si>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</si>
  <si>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</si>
  <si>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</si>
  <si>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</si>
  <si>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</si>
  <si>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</si>
  <si>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</si>
  <si>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</si>
  <si>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</si>
  <si>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</si>
  <si>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</si>
  <si>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</si>
  <si>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</si>
  <si>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</si>
  <si>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</si>
  <si>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</si>
  <si>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</si>
  <si>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</si>
  <si>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</si>
  <si>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</si>
  <si>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</si>
  <si>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</si>
  <si>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</si>
  <si>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</si>
  <si>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</si>
  <si>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</si>
  <si>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</si>
  <si>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BUREAU F3</t>
  </si>
  <si>
    <t>QUANTITES DE VINS SORTIES DES CHAIS DES RECOLTANTS ET DES NÉGOCIANTS VINIFICATEURS</t>
  </si>
  <si>
    <t xml:space="preserve">MINISTERE DE L'ACTION </t>
  </si>
  <si>
    <t xml:space="preserve">        ET DES COMPTES PUBLICS</t>
  </si>
  <si>
    <t>CAMPAGNE 2017-2018</t>
  </si>
  <si>
    <t>MOIS DE DECEMBRE</t>
  </si>
  <si>
    <t>DECEMBRE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</si>
</sst>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8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40">
      <selection activeCell="Q85" sqref="Q85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58" t="s">
        <v>118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62" t="s">
        <v>119</v>
      </c>
      <c r="E2" s="62"/>
      <c r="F2" s="62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58" t="s">
        <v>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58" t="s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58" t="s">
        <v>116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58" t="s">
        <v>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58" t="s">
        <v>120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58" t="s">
        <v>121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3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59" t="s">
        <v>117</v>
      </c>
      <c r="C19" s="60"/>
      <c r="D19" s="60"/>
      <c r="E19" s="60"/>
      <c r="F19" s="60"/>
      <c r="G19" s="60"/>
      <c r="H19" s="60"/>
      <c r="I19" s="60"/>
      <c r="J19" s="60"/>
      <c r="K19" s="61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6" t="s">
        <v>4</v>
      </c>
      <c r="B20" s="53"/>
      <c r="C20" s="7"/>
      <c r="D20" s="7"/>
      <c r="E20" s="54"/>
      <c r="F20" s="53"/>
      <c r="G20" s="7"/>
      <c r="H20" s="54"/>
      <c r="I20" s="53"/>
      <c r="J20" s="7"/>
      <c r="K20" s="54"/>
      <c r="L20" s="17"/>
      <c r="M20" s="7"/>
      <c r="N20" s="7"/>
      <c r="O20" s="7" t="s">
        <v>115</v>
      </c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18" t="s">
        <v>5</v>
      </c>
      <c r="B21" s="55" t="s">
        <v>6</v>
      </c>
      <c r="C21" s="55"/>
      <c r="D21" s="20"/>
      <c r="E21" s="21"/>
      <c r="F21" s="19"/>
      <c r="G21" s="22" t="s">
        <v>7</v>
      </c>
      <c r="H21" s="23"/>
      <c r="I21" s="24"/>
      <c r="J21" s="13" t="s">
        <v>8</v>
      </c>
      <c r="K21" s="25"/>
      <c r="L21" s="1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26" t="s">
        <v>9</v>
      </c>
      <c r="B22" s="27" t="s">
        <v>10</v>
      </c>
      <c r="C22" s="27" t="s">
        <v>11</v>
      </c>
      <c r="D22" s="28"/>
      <c r="E22" s="28"/>
      <c r="F22" s="56" t="s">
        <v>12</v>
      </c>
      <c r="G22" s="56"/>
      <c r="H22" s="56"/>
      <c r="I22" s="29"/>
      <c r="J22" s="13"/>
      <c r="K22" s="30"/>
      <c r="L22" s="1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1"/>
      <c r="B23" s="57" t="s">
        <v>122</v>
      </c>
      <c r="C23" s="57"/>
      <c r="D23" s="32" t="s">
        <v>13</v>
      </c>
      <c r="E23" s="31" t="s">
        <v>14</v>
      </c>
      <c r="F23" s="33" t="s">
        <v>122</v>
      </c>
      <c r="G23" s="34" t="s">
        <v>13</v>
      </c>
      <c r="H23" s="33" t="s">
        <v>14</v>
      </c>
      <c r="I23" s="33" t="s">
        <v>122</v>
      </c>
      <c r="J23" s="34" t="s">
        <v>13</v>
      </c>
      <c r="K23" s="34" t="s">
        <v>8</v>
      </c>
      <c r="L23" s="1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17"/>
      <c r="B24" s="37"/>
      <c r="C24" s="37"/>
      <c r="D24" s="36"/>
      <c r="E24" s="35"/>
      <c r="F24" s="37"/>
      <c r="G24" s="35"/>
      <c r="H24" s="35"/>
      <c r="I24" s="35"/>
      <c r="J24" s="35"/>
      <c r="K24" s="35"/>
      <c r="L24" s="1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38" t="s">
        <v>15</v>
      </c>
      <c r="B25" s="52">
        <v>3176</v>
      </c>
      <c r="C25" s="52">
        <v>56</v>
      </c>
      <c r="D25" s="39">
        <v>10408</v>
      </c>
      <c r="E25" s="40">
        <f>SUM(B25:D25)</f>
        <v>13640</v>
      </c>
      <c r="F25" s="52">
        <v>1296</v>
      </c>
      <c r="G25" s="41">
        <v>2212</v>
      </c>
      <c r="H25" s="42">
        <f>SUM(F25:G25)</f>
        <v>3508</v>
      </c>
      <c r="I25" s="42">
        <f>SUM(B25+C25+F25)</f>
        <v>4528</v>
      </c>
      <c r="J25" s="42">
        <f>D25+G25</f>
        <v>12620</v>
      </c>
      <c r="K25" s="42">
        <f>SUM(I25:J25)</f>
        <v>17148</v>
      </c>
      <c r="L25" s="1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9.75" customHeight="1">
      <c r="A26" s="38" t="s">
        <v>16</v>
      </c>
      <c r="B26" s="52">
        <v>11855</v>
      </c>
      <c r="C26" s="52">
        <v>0</v>
      </c>
      <c r="D26" s="39">
        <v>29544</v>
      </c>
      <c r="E26" s="40">
        <f aca="true" t="shared" si="0" ref="E26:E89">SUM(B26:D26)</f>
        <v>41399</v>
      </c>
      <c r="F26" s="52">
        <v>166</v>
      </c>
      <c r="G26" s="41">
        <v>1808</v>
      </c>
      <c r="H26" s="42">
        <f aca="true" t="shared" si="1" ref="H26:H89">SUM(F26:G26)</f>
        <v>1974</v>
      </c>
      <c r="I26" s="42">
        <f aca="true" t="shared" si="2" ref="I26:I89">SUM(B26+C26+F26)</f>
        <v>12021</v>
      </c>
      <c r="J26" s="42">
        <f aca="true" t="shared" si="3" ref="J26:J41">SUM(D26+G26)</f>
        <v>31352</v>
      </c>
      <c r="K26" s="42">
        <f aca="true" t="shared" si="4" ref="K26:K89">SUM(I26:J26)</f>
        <v>43373</v>
      </c>
      <c r="L26" s="1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38" t="s">
        <v>17</v>
      </c>
      <c r="B27" s="52">
        <v>1712</v>
      </c>
      <c r="C27" s="52">
        <v>12</v>
      </c>
      <c r="D27" s="39">
        <v>6295</v>
      </c>
      <c r="E27" s="40">
        <f t="shared" si="0"/>
        <v>8019</v>
      </c>
      <c r="F27" s="52">
        <v>101</v>
      </c>
      <c r="G27" s="41">
        <v>817</v>
      </c>
      <c r="H27" s="42">
        <f t="shared" si="1"/>
        <v>918</v>
      </c>
      <c r="I27" s="42">
        <f t="shared" si="2"/>
        <v>1825</v>
      </c>
      <c r="J27" s="42">
        <f t="shared" si="3"/>
        <v>7112</v>
      </c>
      <c r="K27" s="42">
        <f t="shared" si="4"/>
        <v>8937</v>
      </c>
      <c r="L27" s="1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38" t="s">
        <v>18</v>
      </c>
      <c r="B28" s="52">
        <v>727</v>
      </c>
      <c r="C28" s="52">
        <v>837</v>
      </c>
      <c r="D28" s="39">
        <v>10113</v>
      </c>
      <c r="E28" s="40">
        <f t="shared" si="0"/>
        <v>11677</v>
      </c>
      <c r="F28" s="52">
        <v>245</v>
      </c>
      <c r="G28" s="41">
        <v>1137</v>
      </c>
      <c r="H28" s="42">
        <f t="shared" si="1"/>
        <v>1382</v>
      </c>
      <c r="I28" s="42">
        <f t="shared" si="2"/>
        <v>1809</v>
      </c>
      <c r="J28" s="42">
        <f t="shared" si="3"/>
        <v>11250</v>
      </c>
      <c r="K28" s="42">
        <f t="shared" si="4"/>
        <v>13059</v>
      </c>
      <c r="L28" s="1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38" t="s">
        <v>19</v>
      </c>
      <c r="B29" s="52">
        <v>0</v>
      </c>
      <c r="C29" s="52">
        <v>224</v>
      </c>
      <c r="D29" s="39">
        <v>1308</v>
      </c>
      <c r="E29" s="40">
        <f t="shared" si="0"/>
        <v>1532</v>
      </c>
      <c r="F29" s="52">
        <v>24</v>
      </c>
      <c r="G29" s="41">
        <v>13</v>
      </c>
      <c r="H29" s="42">
        <f t="shared" si="1"/>
        <v>37</v>
      </c>
      <c r="I29" s="42">
        <f t="shared" si="2"/>
        <v>248</v>
      </c>
      <c r="J29" s="42">
        <f t="shared" si="3"/>
        <v>1321</v>
      </c>
      <c r="K29" s="42">
        <f t="shared" si="4"/>
        <v>1569</v>
      </c>
      <c r="L29" s="1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8" customFormat="1" ht="10.5" customHeight="1">
      <c r="A30" s="38" t="s">
        <v>20</v>
      </c>
      <c r="B30" s="52"/>
      <c r="C30" s="52"/>
      <c r="D30" s="39"/>
      <c r="E30" s="40"/>
      <c r="F30" s="52"/>
      <c r="G30" s="41"/>
      <c r="H30" s="42"/>
      <c r="I30" s="42">
        <f t="shared" si="2"/>
        <v>0</v>
      </c>
      <c r="J30" s="42">
        <f t="shared" si="3"/>
        <v>0</v>
      </c>
      <c r="K30" s="42">
        <f t="shared" si="4"/>
        <v>0</v>
      </c>
      <c r="L30" s="1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10.5" customHeight="1">
      <c r="A31" s="38" t="s">
        <v>21</v>
      </c>
      <c r="B31" s="52">
        <v>7382</v>
      </c>
      <c r="C31" s="52">
        <v>36298</v>
      </c>
      <c r="D31" s="39">
        <v>250373</v>
      </c>
      <c r="E31" s="40">
        <f t="shared" si="0"/>
        <v>294053</v>
      </c>
      <c r="F31" s="52">
        <v>3698</v>
      </c>
      <c r="G31" s="41">
        <v>42231</v>
      </c>
      <c r="H31" s="42">
        <f t="shared" si="1"/>
        <v>45929</v>
      </c>
      <c r="I31" s="42">
        <f t="shared" si="2"/>
        <v>47378</v>
      </c>
      <c r="J31" s="42">
        <f t="shared" si="3"/>
        <v>292604</v>
      </c>
      <c r="K31" s="42">
        <f t="shared" si="4"/>
        <v>339982</v>
      </c>
      <c r="L31" s="1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10.5" customHeight="1">
      <c r="A32" s="38" t="s">
        <v>22</v>
      </c>
      <c r="B32" s="52">
        <v>0</v>
      </c>
      <c r="C32" s="52">
        <v>0</v>
      </c>
      <c r="D32" s="39">
        <v>0</v>
      </c>
      <c r="E32" s="40">
        <f t="shared" si="0"/>
        <v>0</v>
      </c>
      <c r="F32" s="52">
        <v>0</v>
      </c>
      <c r="G32" s="41">
        <v>0</v>
      </c>
      <c r="H32" s="42">
        <f t="shared" si="1"/>
        <v>0</v>
      </c>
      <c r="I32" s="42">
        <f t="shared" si="2"/>
        <v>0</v>
      </c>
      <c r="J32" s="42">
        <f t="shared" si="3"/>
        <v>0</v>
      </c>
      <c r="K32" s="42">
        <f t="shared" si="4"/>
        <v>0</v>
      </c>
      <c r="L32" s="1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8" customFormat="1" ht="10.5" customHeight="1">
      <c r="A33" s="38" t="s">
        <v>23</v>
      </c>
      <c r="B33" s="52">
        <v>0</v>
      </c>
      <c r="C33" s="52">
        <v>163</v>
      </c>
      <c r="D33" s="39">
        <v>391</v>
      </c>
      <c r="E33" s="40">
        <f t="shared" si="0"/>
        <v>554</v>
      </c>
      <c r="F33" s="52">
        <v>5</v>
      </c>
      <c r="G33" s="41">
        <v>149</v>
      </c>
      <c r="H33" s="42">
        <f t="shared" si="1"/>
        <v>154</v>
      </c>
      <c r="I33" s="42">
        <f t="shared" si="2"/>
        <v>168</v>
      </c>
      <c r="J33" s="42">
        <f t="shared" si="3"/>
        <v>540</v>
      </c>
      <c r="K33" s="42">
        <f t="shared" si="4"/>
        <v>708</v>
      </c>
      <c r="L33" s="1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38" t="s">
        <v>24</v>
      </c>
      <c r="B34" s="52">
        <v>49356</v>
      </c>
      <c r="C34" s="52">
        <v>0</v>
      </c>
      <c r="D34" s="39">
        <v>230000</v>
      </c>
      <c r="E34" s="40">
        <f t="shared" si="0"/>
        <v>279356</v>
      </c>
      <c r="F34" s="52">
        <v>917</v>
      </c>
      <c r="G34" s="41">
        <v>3761</v>
      </c>
      <c r="H34" s="42">
        <f t="shared" si="1"/>
        <v>4678</v>
      </c>
      <c r="I34" s="42">
        <f t="shared" si="2"/>
        <v>50273</v>
      </c>
      <c r="J34" s="42">
        <f t="shared" si="3"/>
        <v>233761</v>
      </c>
      <c r="K34" s="42">
        <f t="shared" si="4"/>
        <v>284034</v>
      </c>
      <c r="L34" s="1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38" t="s">
        <v>25</v>
      </c>
      <c r="B35" s="52">
        <v>46613</v>
      </c>
      <c r="C35" s="52">
        <v>189746</v>
      </c>
      <c r="D35" s="39">
        <v>1122126</v>
      </c>
      <c r="E35" s="40">
        <f t="shared" si="0"/>
        <v>1358485</v>
      </c>
      <c r="F35" s="52">
        <v>58571</v>
      </c>
      <c r="G35" s="41">
        <v>216373</v>
      </c>
      <c r="H35" s="42">
        <f t="shared" si="1"/>
        <v>274944</v>
      </c>
      <c r="I35" s="42">
        <f t="shared" si="2"/>
        <v>294930</v>
      </c>
      <c r="J35" s="42">
        <f t="shared" si="3"/>
        <v>1338499</v>
      </c>
      <c r="K35" s="42">
        <f t="shared" si="4"/>
        <v>1633429</v>
      </c>
      <c r="L35" s="1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38" t="s">
        <v>26</v>
      </c>
      <c r="B36" s="52">
        <v>381</v>
      </c>
      <c r="C36" s="52">
        <v>35</v>
      </c>
      <c r="D36" s="39">
        <v>4370</v>
      </c>
      <c r="E36" s="40">
        <f t="shared" si="0"/>
        <v>4786</v>
      </c>
      <c r="F36" s="52">
        <v>85</v>
      </c>
      <c r="G36" s="41">
        <v>410</v>
      </c>
      <c r="H36" s="42">
        <f t="shared" si="1"/>
        <v>495</v>
      </c>
      <c r="I36" s="42">
        <f t="shared" si="2"/>
        <v>501</v>
      </c>
      <c r="J36" s="42">
        <f t="shared" si="3"/>
        <v>4780</v>
      </c>
      <c r="K36" s="42">
        <f t="shared" si="4"/>
        <v>5281</v>
      </c>
      <c r="L36" s="1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38" t="s">
        <v>27</v>
      </c>
      <c r="B37" s="52">
        <v>23932</v>
      </c>
      <c r="C37" s="52">
        <v>15469</v>
      </c>
      <c r="D37" s="39">
        <v>123729</v>
      </c>
      <c r="E37" s="40">
        <f t="shared" si="0"/>
        <v>163130</v>
      </c>
      <c r="F37" s="52">
        <v>1054</v>
      </c>
      <c r="G37" s="41">
        <v>4729</v>
      </c>
      <c r="H37" s="42">
        <f t="shared" si="1"/>
        <v>5783</v>
      </c>
      <c r="I37" s="42">
        <f t="shared" si="2"/>
        <v>40455</v>
      </c>
      <c r="J37" s="42">
        <f t="shared" si="3"/>
        <v>128458</v>
      </c>
      <c r="K37" s="42">
        <f t="shared" si="4"/>
        <v>168913</v>
      </c>
      <c r="L37" s="1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38" t="s">
        <v>28</v>
      </c>
      <c r="B38" s="52">
        <v>0</v>
      </c>
      <c r="C38" s="52">
        <v>0</v>
      </c>
      <c r="D38" s="39">
        <v>0</v>
      </c>
      <c r="E38" s="40">
        <f t="shared" si="0"/>
        <v>0</v>
      </c>
      <c r="F38" s="52">
        <v>0</v>
      </c>
      <c r="G38" s="41">
        <v>0</v>
      </c>
      <c r="H38" s="42">
        <f t="shared" si="1"/>
        <v>0</v>
      </c>
      <c r="I38" s="42">
        <f t="shared" si="2"/>
        <v>0</v>
      </c>
      <c r="J38" s="42">
        <f t="shared" si="3"/>
        <v>0</v>
      </c>
      <c r="K38" s="42">
        <f t="shared" si="4"/>
        <v>0</v>
      </c>
      <c r="L38" s="1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38" t="s">
        <v>29</v>
      </c>
      <c r="B39" s="52">
        <v>1</v>
      </c>
      <c r="C39" s="52">
        <v>5</v>
      </c>
      <c r="D39" s="39">
        <v>49</v>
      </c>
      <c r="E39" s="40">
        <f t="shared" si="0"/>
        <v>55</v>
      </c>
      <c r="F39" s="52">
        <v>1</v>
      </c>
      <c r="G39" s="41">
        <v>11</v>
      </c>
      <c r="H39" s="42">
        <f t="shared" si="1"/>
        <v>12</v>
      </c>
      <c r="I39" s="42">
        <f t="shared" si="2"/>
        <v>7</v>
      </c>
      <c r="J39" s="42">
        <f t="shared" si="3"/>
        <v>60</v>
      </c>
      <c r="K39" s="42">
        <f t="shared" si="4"/>
        <v>67</v>
      </c>
      <c r="L39" s="1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38" t="s">
        <v>30</v>
      </c>
      <c r="B40" s="52">
        <v>524293</v>
      </c>
      <c r="C40" s="52">
        <v>248</v>
      </c>
      <c r="D40" s="39">
        <v>914208</v>
      </c>
      <c r="E40" s="40">
        <f t="shared" si="0"/>
        <v>1438749</v>
      </c>
      <c r="F40" s="52">
        <v>255263</v>
      </c>
      <c r="G40" s="41">
        <v>312686</v>
      </c>
      <c r="H40" s="42">
        <f t="shared" si="1"/>
        <v>567949</v>
      </c>
      <c r="I40" s="42">
        <f t="shared" si="2"/>
        <v>779804</v>
      </c>
      <c r="J40" s="42">
        <f t="shared" si="3"/>
        <v>1226894</v>
      </c>
      <c r="K40" s="42">
        <f t="shared" si="4"/>
        <v>2006698</v>
      </c>
      <c r="L40" s="1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38" t="s">
        <v>31</v>
      </c>
      <c r="B41" s="52">
        <v>891299</v>
      </c>
      <c r="C41" s="52">
        <v>3026</v>
      </c>
      <c r="D41" s="39">
        <v>1356052</v>
      </c>
      <c r="E41" s="40">
        <f t="shared" si="0"/>
        <v>2250377</v>
      </c>
      <c r="F41" s="52">
        <v>10651</v>
      </c>
      <c r="G41" s="41">
        <v>70792</v>
      </c>
      <c r="H41" s="42">
        <f t="shared" si="1"/>
        <v>81443</v>
      </c>
      <c r="I41" s="42">
        <f t="shared" si="2"/>
        <v>904976</v>
      </c>
      <c r="J41" s="42">
        <f t="shared" si="3"/>
        <v>1426844</v>
      </c>
      <c r="K41" s="42">
        <f t="shared" si="4"/>
        <v>2331820</v>
      </c>
      <c r="L41" s="1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38" t="s">
        <v>32</v>
      </c>
      <c r="B42" s="52">
        <v>14980</v>
      </c>
      <c r="C42" s="52">
        <v>571</v>
      </c>
      <c r="D42" s="39">
        <v>83391</v>
      </c>
      <c r="E42" s="40">
        <f t="shared" si="0"/>
        <v>98942</v>
      </c>
      <c r="F42" s="52">
        <v>276</v>
      </c>
      <c r="G42" s="41">
        <v>2323</v>
      </c>
      <c r="H42" s="42">
        <f t="shared" si="1"/>
        <v>2599</v>
      </c>
      <c r="I42" s="42">
        <f t="shared" si="2"/>
        <v>15827</v>
      </c>
      <c r="J42" s="42">
        <f aca="true" t="shared" si="5" ref="J42:J87">SUM(D42+G42)</f>
        <v>85714</v>
      </c>
      <c r="K42" s="42">
        <f t="shared" si="4"/>
        <v>101541</v>
      </c>
      <c r="L42" s="1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38" t="s">
        <v>33</v>
      </c>
      <c r="B43" s="52">
        <v>0</v>
      </c>
      <c r="C43" s="52">
        <v>62</v>
      </c>
      <c r="D43" s="39">
        <v>509</v>
      </c>
      <c r="E43" s="40">
        <f t="shared" si="0"/>
        <v>571</v>
      </c>
      <c r="F43" s="52">
        <v>0</v>
      </c>
      <c r="G43" s="41">
        <v>0</v>
      </c>
      <c r="H43" s="42">
        <f t="shared" si="1"/>
        <v>0</v>
      </c>
      <c r="I43" s="42">
        <f t="shared" si="2"/>
        <v>62</v>
      </c>
      <c r="J43" s="42">
        <f t="shared" si="5"/>
        <v>509</v>
      </c>
      <c r="K43" s="42">
        <f t="shared" si="4"/>
        <v>571</v>
      </c>
      <c r="L43" s="1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38" t="s">
        <v>34</v>
      </c>
      <c r="B44" s="52">
        <v>53081</v>
      </c>
      <c r="C44" s="52">
        <v>104</v>
      </c>
      <c r="D44" s="39">
        <v>8484</v>
      </c>
      <c r="E44" s="40">
        <f t="shared" si="0"/>
        <v>61669</v>
      </c>
      <c r="F44" s="52">
        <v>108</v>
      </c>
      <c r="G44" s="41">
        <v>1098</v>
      </c>
      <c r="H44" s="42">
        <f t="shared" si="1"/>
        <v>1206</v>
      </c>
      <c r="I44" s="42">
        <f t="shared" si="2"/>
        <v>53293</v>
      </c>
      <c r="J44" s="42">
        <f t="shared" si="5"/>
        <v>9582</v>
      </c>
      <c r="K44" s="42">
        <f t="shared" si="4"/>
        <v>62875</v>
      </c>
      <c r="L44" s="1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38" t="s">
        <v>35</v>
      </c>
      <c r="B45" s="52">
        <v>1916</v>
      </c>
      <c r="C45" s="52">
        <v>7329</v>
      </c>
      <c r="D45" s="39">
        <v>74285</v>
      </c>
      <c r="E45" s="40">
        <f t="shared" si="0"/>
        <v>83530</v>
      </c>
      <c r="F45" s="52">
        <v>741</v>
      </c>
      <c r="G45" s="41">
        <v>14642</v>
      </c>
      <c r="H45" s="42">
        <f t="shared" si="1"/>
        <v>15383</v>
      </c>
      <c r="I45" s="42">
        <f t="shared" si="2"/>
        <v>9986</v>
      </c>
      <c r="J45" s="42">
        <f t="shared" si="5"/>
        <v>88927</v>
      </c>
      <c r="K45" s="42">
        <f t="shared" si="4"/>
        <v>98913</v>
      </c>
      <c r="L45" s="1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38" t="s">
        <v>36</v>
      </c>
      <c r="B46" s="52">
        <v>92357</v>
      </c>
      <c r="C46" s="52">
        <v>1922</v>
      </c>
      <c r="D46" s="39">
        <v>422605</v>
      </c>
      <c r="E46" s="40">
        <f t="shared" si="0"/>
        <v>516884</v>
      </c>
      <c r="F46" s="52">
        <v>104136</v>
      </c>
      <c r="G46" s="41">
        <v>456390</v>
      </c>
      <c r="H46" s="42">
        <f t="shared" si="1"/>
        <v>560526</v>
      </c>
      <c r="I46" s="42">
        <f t="shared" si="2"/>
        <v>198415</v>
      </c>
      <c r="J46" s="42">
        <f t="shared" si="5"/>
        <v>878995</v>
      </c>
      <c r="K46" s="42">
        <f t="shared" si="4"/>
        <v>1077410</v>
      </c>
      <c r="L46" s="1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8" customFormat="1" ht="10.5" customHeight="1">
      <c r="A47" s="38" t="s">
        <v>37</v>
      </c>
      <c r="B47" s="52">
        <v>0</v>
      </c>
      <c r="C47" s="52">
        <v>0</v>
      </c>
      <c r="D47" s="39">
        <v>0</v>
      </c>
      <c r="E47" s="40">
        <f t="shared" si="0"/>
        <v>0</v>
      </c>
      <c r="F47" s="52">
        <v>0</v>
      </c>
      <c r="G47" s="41">
        <v>0</v>
      </c>
      <c r="H47" s="42">
        <f t="shared" si="1"/>
        <v>0</v>
      </c>
      <c r="I47" s="42">
        <f t="shared" si="2"/>
        <v>0</v>
      </c>
      <c r="J47" s="42">
        <f t="shared" si="5"/>
        <v>0</v>
      </c>
      <c r="K47" s="42">
        <f t="shared" si="4"/>
        <v>0</v>
      </c>
      <c r="L47" s="1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8" customFormat="1" ht="10.5" customHeight="1">
      <c r="A48" s="38" t="s">
        <v>38</v>
      </c>
      <c r="B48" s="52">
        <v>0</v>
      </c>
      <c r="C48" s="52">
        <v>0</v>
      </c>
      <c r="D48" s="39">
        <v>0</v>
      </c>
      <c r="E48" s="40">
        <f t="shared" si="0"/>
        <v>0</v>
      </c>
      <c r="F48" s="52">
        <v>0</v>
      </c>
      <c r="G48" s="41">
        <v>0</v>
      </c>
      <c r="H48" s="42">
        <f t="shared" si="1"/>
        <v>0</v>
      </c>
      <c r="I48" s="42">
        <f t="shared" si="2"/>
        <v>0</v>
      </c>
      <c r="J48" s="42">
        <f t="shared" si="5"/>
        <v>0</v>
      </c>
      <c r="K48" s="42">
        <f t="shared" si="4"/>
        <v>0</v>
      </c>
      <c r="L48" s="1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38" t="s">
        <v>39</v>
      </c>
      <c r="B49" s="52">
        <v>30380</v>
      </c>
      <c r="C49" s="52">
        <v>826</v>
      </c>
      <c r="D49" s="39">
        <v>174909</v>
      </c>
      <c r="E49" s="40">
        <f t="shared" si="0"/>
        <v>206115</v>
      </c>
      <c r="F49" s="52">
        <v>1186</v>
      </c>
      <c r="G49" s="41">
        <v>6326</v>
      </c>
      <c r="H49" s="42">
        <f t="shared" si="1"/>
        <v>7512</v>
      </c>
      <c r="I49" s="42">
        <f t="shared" si="2"/>
        <v>32392</v>
      </c>
      <c r="J49" s="42">
        <f t="shared" si="5"/>
        <v>181235</v>
      </c>
      <c r="K49" s="42">
        <f t="shared" si="4"/>
        <v>213627</v>
      </c>
      <c r="L49" s="1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38" t="s">
        <v>40</v>
      </c>
      <c r="B50" s="52">
        <v>0</v>
      </c>
      <c r="C50" s="52">
        <v>10</v>
      </c>
      <c r="D50" s="39">
        <v>46</v>
      </c>
      <c r="E50" s="40">
        <f t="shared" si="0"/>
        <v>56</v>
      </c>
      <c r="F50" s="52">
        <v>6</v>
      </c>
      <c r="G50" s="41">
        <v>34</v>
      </c>
      <c r="H50" s="42">
        <f t="shared" si="1"/>
        <v>40</v>
      </c>
      <c r="I50" s="42">
        <f t="shared" si="2"/>
        <v>16</v>
      </c>
      <c r="J50" s="42">
        <f t="shared" si="5"/>
        <v>80</v>
      </c>
      <c r="K50" s="42">
        <f t="shared" si="4"/>
        <v>96</v>
      </c>
      <c r="L50" s="1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38" t="s">
        <v>41</v>
      </c>
      <c r="B51" s="52">
        <v>81852</v>
      </c>
      <c r="C51" s="52">
        <v>7371</v>
      </c>
      <c r="D51" s="39">
        <v>2460260</v>
      </c>
      <c r="E51" s="40">
        <f t="shared" si="0"/>
        <v>2549483</v>
      </c>
      <c r="F51" s="52">
        <v>5447</v>
      </c>
      <c r="G51" s="41">
        <v>15634</v>
      </c>
      <c r="H51" s="42">
        <f t="shared" si="1"/>
        <v>21081</v>
      </c>
      <c r="I51" s="42">
        <f t="shared" si="2"/>
        <v>94670</v>
      </c>
      <c r="J51" s="42">
        <f t="shared" si="5"/>
        <v>2475894</v>
      </c>
      <c r="K51" s="42">
        <f t="shared" si="4"/>
        <v>2570564</v>
      </c>
      <c r="L51" s="1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8" customFormat="1" ht="10.5" customHeight="1">
      <c r="A52" s="38" t="s">
        <v>42</v>
      </c>
      <c r="B52" s="52">
        <v>0</v>
      </c>
      <c r="C52" s="52">
        <v>0</v>
      </c>
      <c r="D52" s="39">
        <v>0</v>
      </c>
      <c r="E52" s="40">
        <f t="shared" si="0"/>
        <v>0</v>
      </c>
      <c r="F52" s="52">
        <v>0</v>
      </c>
      <c r="G52" s="41">
        <v>0</v>
      </c>
      <c r="H52" s="42">
        <f t="shared" si="1"/>
        <v>0</v>
      </c>
      <c r="I52" s="42">
        <f t="shared" si="2"/>
        <v>0</v>
      </c>
      <c r="J52" s="42">
        <f t="shared" si="5"/>
        <v>0</v>
      </c>
      <c r="K52" s="42">
        <f t="shared" si="4"/>
        <v>0</v>
      </c>
      <c r="L52" s="1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8" customFormat="1" ht="10.5" customHeight="1">
      <c r="A53" s="38" t="s">
        <v>43</v>
      </c>
      <c r="B53" s="52">
        <v>0</v>
      </c>
      <c r="C53" s="52">
        <v>0</v>
      </c>
      <c r="D53" s="39">
        <v>0</v>
      </c>
      <c r="E53" s="40">
        <f t="shared" si="0"/>
        <v>0</v>
      </c>
      <c r="F53" s="52">
        <v>0</v>
      </c>
      <c r="G53" s="41">
        <v>0</v>
      </c>
      <c r="H53" s="42">
        <f t="shared" si="1"/>
        <v>0</v>
      </c>
      <c r="I53" s="42">
        <f t="shared" si="2"/>
        <v>0</v>
      </c>
      <c r="J53" s="42">
        <f t="shared" si="5"/>
        <v>0</v>
      </c>
      <c r="K53" s="42">
        <f t="shared" si="4"/>
        <v>0</v>
      </c>
      <c r="L53" s="1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8" customFormat="1" ht="10.5" customHeight="1">
      <c r="A54" s="38" t="s">
        <v>44</v>
      </c>
      <c r="B54" s="52">
        <v>0</v>
      </c>
      <c r="C54" s="52">
        <v>0</v>
      </c>
      <c r="D54" s="39">
        <v>0</v>
      </c>
      <c r="E54" s="40">
        <f t="shared" si="0"/>
        <v>0</v>
      </c>
      <c r="F54" s="52">
        <v>0</v>
      </c>
      <c r="G54" s="41">
        <v>0</v>
      </c>
      <c r="H54" s="42">
        <f t="shared" si="1"/>
        <v>0</v>
      </c>
      <c r="I54" s="42">
        <f t="shared" si="2"/>
        <v>0</v>
      </c>
      <c r="J54" s="42">
        <f t="shared" si="5"/>
        <v>0</v>
      </c>
      <c r="K54" s="42">
        <f t="shared" si="4"/>
        <v>0</v>
      </c>
      <c r="L54" s="1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8" customFormat="1" ht="10.5" customHeight="1">
      <c r="A55" s="38" t="s">
        <v>45</v>
      </c>
      <c r="B55" s="52">
        <v>56703</v>
      </c>
      <c r="C55" s="52">
        <v>115680</v>
      </c>
      <c r="D55" s="39">
        <v>844811</v>
      </c>
      <c r="E55" s="40">
        <f t="shared" si="0"/>
        <v>1017194</v>
      </c>
      <c r="F55" s="52">
        <v>37256</v>
      </c>
      <c r="G55" s="41">
        <v>228875</v>
      </c>
      <c r="H55" s="42">
        <f t="shared" si="1"/>
        <v>266131</v>
      </c>
      <c r="I55" s="42">
        <f t="shared" si="2"/>
        <v>209639</v>
      </c>
      <c r="J55" s="42">
        <f t="shared" si="5"/>
        <v>1073686</v>
      </c>
      <c r="K55" s="42">
        <f t="shared" si="4"/>
        <v>1283325</v>
      </c>
      <c r="L55" s="1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38" t="s">
        <v>46</v>
      </c>
      <c r="B56" s="52">
        <v>4700</v>
      </c>
      <c r="C56" s="52">
        <v>1474</v>
      </c>
      <c r="D56" s="39">
        <v>24750</v>
      </c>
      <c r="E56" s="40">
        <f t="shared" si="0"/>
        <v>30924</v>
      </c>
      <c r="F56" s="52">
        <v>3427</v>
      </c>
      <c r="G56" s="41">
        <v>10486</v>
      </c>
      <c r="H56" s="42">
        <f t="shared" si="1"/>
        <v>13913</v>
      </c>
      <c r="I56" s="42">
        <f t="shared" si="2"/>
        <v>9601</v>
      </c>
      <c r="J56" s="42">
        <f t="shared" si="5"/>
        <v>35236</v>
      </c>
      <c r="K56" s="42">
        <f t="shared" si="4"/>
        <v>44837</v>
      </c>
      <c r="L56" s="1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38" t="s">
        <v>47</v>
      </c>
      <c r="B57" s="52">
        <v>8495</v>
      </c>
      <c r="C57" s="52">
        <v>72039</v>
      </c>
      <c r="D57" s="39">
        <v>336562</v>
      </c>
      <c r="E57" s="40">
        <f t="shared" si="0"/>
        <v>417096</v>
      </c>
      <c r="F57" s="52">
        <v>114318</v>
      </c>
      <c r="G57" s="41">
        <v>391918</v>
      </c>
      <c r="H57" s="42">
        <f t="shared" si="1"/>
        <v>506236</v>
      </c>
      <c r="I57" s="42">
        <f t="shared" si="2"/>
        <v>194852</v>
      </c>
      <c r="J57" s="42">
        <f t="shared" si="5"/>
        <v>728480</v>
      </c>
      <c r="K57" s="42">
        <f t="shared" si="4"/>
        <v>923332</v>
      </c>
      <c r="L57" s="1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38" t="s">
        <v>48</v>
      </c>
      <c r="B58" s="52">
        <v>323507</v>
      </c>
      <c r="C58" s="52">
        <v>322</v>
      </c>
      <c r="D58" s="39">
        <v>1648011</v>
      </c>
      <c r="E58" s="40">
        <f t="shared" si="0"/>
        <v>1971840</v>
      </c>
      <c r="F58" s="52">
        <v>10188</v>
      </c>
      <c r="G58" s="41">
        <v>45395</v>
      </c>
      <c r="H58" s="42">
        <f t="shared" si="1"/>
        <v>55583</v>
      </c>
      <c r="I58" s="42">
        <f t="shared" si="2"/>
        <v>334017</v>
      </c>
      <c r="J58" s="42">
        <f t="shared" si="5"/>
        <v>1693406</v>
      </c>
      <c r="K58" s="42">
        <f t="shared" si="4"/>
        <v>2027423</v>
      </c>
      <c r="L58" s="1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38" t="s">
        <v>49</v>
      </c>
      <c r="B59" s="52">
        <v>40275</v>
      </c>
      <c r="C59" s="52">
        <v>199793</v>
      </c>
      <c r="D59" s="39">
        <v>1140111</v>
      </c>
      <c r="E59" s="40">
        <f t="shared" si="0"/>
        <v>1380179</v>
      </c>
      <c r="F59" s="52">
        <v>56931</v>
      </c>
      <c r="G59" s="41">
        <v>264001</v>
      </c>
      <c r="H59" s="42">
        <f t="shared" si="1"/>
        <v>320932</v>
      </c>
      <c r="I59" s="42">
        <f t="shared" si="2"/>
        <v>296999</v>
      </c>
      <c r="J59" s="42">
        <f t="shared" si="5"/>
        <v>1404112</v>
      </c>
      <c r="K59" s="42">
        <f t="shared" si="4"/>
        <v>1701111</v>
      </c>
      <c r="L59" s="1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38" t="s">
        <v>50</v>
      </c>
      <c r="B60" s="52">
        <v>0</v>
      </c>
      <c r="C60" s="52">
        <v>0</v>
      </c>
      <c r="D60" s="39">
        <v>0</v>
      </c>
      <c r="E60" s="40">
        <f t="shared" si="0"/>
        <v>0</v>
      </c>
      <c r="F60" s="52">
        <v>0</v>
      </c>
      <c r="G60" s="41">
        <v>0</v>
      </c>
      <c r="H60" s="42">
        <f t="shared" si="1"/>
        <v>0</v>
      </c>
      <c r="I60" s="42">
        <f t="shared" si="2"/>
        <v>0</v>
      </c>
      <c r="J60" s="42">
        <f t="shared" si="5"/>
        <v>0</v>
      </c>
      <c r="K60" s="42">
        <f t="shared" si="4"/>
        <v>0</v>
      </c>
      <c r="L60" s="1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38" t="s">
        <v>51</v>
      </c>
      <c r="B61" s="52">
        <v>865</v>
      </c>
      <c r="C61" s="52">
        <v>103</v>
      </c>
      <c r="D61" s="39">
        <v>5896</v>
      </c>
      <c r="E61" s="40">
        <f t="shared" si="0"/>
        <v>6864</v>
      </c>
      <c r="F61" s="52">
        <v>179</v>
      </c>
      <c r="G61" s="41">
        <v>631</v>
      </c>
      <c r="H61" s="42">
        <f t="shared" si="1"/>
        <v>810</v>
      </c>
      <c r="I61" s="42">
        <f t="shared" si="2"/>
        <v>1147</v>
      </c>
      <c r="J61" s="42">
        <f t="shared" si="5"/>
        <v>6527</v>
      </c>
      <c r="K61" s="42">
        <f t="shared" si="4"/>
        <v>7674</v>
      </c>
      <c r="L61" s="1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38" t="s">
        <v>52</v>
      </c>
      <c r="B62" s="52">
        <v>42751</v>
      </c>
      <c r="C62" s="52">
        <v>16</v>
      </c>
      <c r="D62" s="39">
        <v>171708</v>
      </c>
      <c r="E62" s="40">
        <f t="shared" si="0"/>
        <v>214475</v>
      </c>
      <c r="F62" s="52">
        <v>364</v>
      </c>
      <c r="G62" s="41">
        <v>1097</v>
      </c>
      <c r="H62" s="42">
        <f t="shared" si="1"/>
        <v>1461</v>
      </c>
      <c r="I62" s="42">
        <f t="shared" si="2"/>
        <v>43131</v>
      </c>
      <c r="J62" s="42">
        <f t="shared" si="5"/>
        <v>172805</v>
      </c>
      <c r="K62" s="42">
        <f t="shared" si="4"/>
        <v>215936</v>
      </c>
      <c r="L62" s="1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38" t="s">
        <v>53</v>
      </c>
      <c r="B63" s="52">
        <v>306</v>
      </c>
      <c r="C63" s="52">
        <v>100</v>
      </c>
      <c r="D63" s="39">
        <v>1866</v>
      </c>
      <c r="E63" s="40">
        <f t="shared" si="0"/>
        <v>2272</v>
      </c>
      <c r="F63" s="52">
        <v>286</v>
      </c>
      <c r="G63" s="41">
        <v>647</v>
      </c>
      <c r="H63" s="42">
        <f t="shared" si="1"/>
        <v>933</v>
      </c>
      <c r="I63" s="42">
        <f t="shared" si="2"/>
        <v>692</v>
      </c>
      <c r="J63" s="42">
        <f t="shared" si="5"/>
        <v>2513</v>
      </c>
      <c r="K63" s="42">
        <f t="shared" si="4"/>
        <v>3205</v>
      </c>
      <c r="L63" s="1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38" t="s">
        <v>54</v>
      </c>
      <c r="B64" s="52">
        <v>6279</v>
      </c>
      <c r="C64" s="52">
        <v>35</v>
      </c>
      <c r="D64" s="39">
        <v>20549</v>
      </c>
      <c r="E64" s="40">
        <f t="shared" si="0"/>
        <v>26863</v>
      </c>
      <c r="F64" s="52">
        <v>600</v>
      </c>
      <c r="G64" s="41">
        <v>2140</v>
      </c>
      <c r="H64" s="42">
        <f t="shared" si="1"/>
        <v>2740</v>
      </c>
      <c r="I64" s="42">
        <f t="shared" si="2"/>
        <v>6914</v>
      </c>
      <c r="J64" s="42">
        <f t="shared" si="5"/>
        <v>22689</v>
      </c>
      <c r="K64" s="42">
        <f t="shared" si="4"/>
        <v>29603</v>
      </c>
      <c r="L64" s="1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38" t="s">
        <v>55</v>
      </c>
      <c r="B65" s="52">
        <v>1914</v>
      </c>
      <c r="C65" s="52">
        <v>821</v>
      </c>
      <c r="D65" s="39">
        <v>12883</v>
      </c>
      <c r="E65" s="40">
        <f t="shared" si="0"/>
        <v>15618</v>
      </c>
      <c r="F65" s="52">
        <v>4235</v>
      </c>
      <c r="G65" s="41">
        <v>9511</v>
      </c>
      <c r="H65" s="42">
        <f t="shared" si="1"/>
        <v>13746</v>
      </c>
      <c r="I65" s="42">
        <f t="shared" si="2"/>
        <v>6970</v>
      </c>
      <c r="J65" s="42">
        <f t="shared" si="5"/>
        <v>22394</v>
      </c>
      <c r="K65" s="42">
        <f t="shared" si="4"/>
        <v>29364</v>
      </c>
      <c r="L65" s="1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38" t="s">
        <v>56</v>
      </c>
      <c r="B66" s="52">
        <v>20419</v>
      </c>
      <c r="C66" s="52">
        <v>4217</v>
      </c>
      <c r="D66" s="39">
        <v>94358</v>
      </c>
      <c r="E66" s="40">
        <f t="shared" si="0"/>
        <v>118994</v>
      </c>
      <c r="F66" s="52">
        <v>30875</v>
      </c>
      <c r="G66" s="41">
        <v>129722</v>
      </c>
      <c r="H66" s="42">
        <f t="shared" si="1"/>
        <v>160597</v>
      </c>
      <c r="I66" s="42">
        <f t="shared" si="2"/>
        <v>55511</v>
      </c>
      <c r="J66" s="42">
        <f t="shared" si="5"/>
        <v>224080</v>
      </c>
      <c r="K66" s="42">
        <f t="shared" si="4"/>
        <v>279591</v>
      </c>
      <c r="L66" s="1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38" t="s">
        <v>57</v>
      </c>
      <c r="B67" s="52">
        <v>2527</v>
      </c>
      <c r="C67" s="52">
        <v>504</v>
      </c>
      <c r="D67" s="39">
        <v>10491</v>
      </c>
      <c r="E67" s="40">
        <f t="shared" si="0"/>
        <v>13522</v>
      </c>
      <c r="F67" s="52">
        <v>1128</v>
      </c>
      <c r="G67" s="41">
        <v>3258</v>
      </c>
      <c r="H67" s="42">
        <f t="shared" si="1"/>
        <v>4386</v>
      </c>
      <c r="I67" s="42">
        <f t="shared" si="2"/>
        <v>4159</v>
      </c>
      <c r="J67" s="42">
        <f t="shared" si="5"/>
        <v>13749</v>
      </c>
      <c r="K67" s="42">
        <f t="shared" si="4"/>
        <v>17908</v>
      </c>
      <c r="L67" s="1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38" t="s">
        <v>58</v>
      </c>
      <c r="B68" s="52">
        <v>0</v>
      </c>
      <c r="C68" s="52">
        <v>0</v>
      </c>
      <c r="D68" s="39">
        <v>0</v>
      </c>
      <c r="E68" s="40">
        <f t="shared" si="0"/>
        <v>0</v>
      </c>
      <c r="F68" s="52">
        <v>0</v>
      </c>
      <c r="G68" s="41">
        <v>0</v>
      </c>
      <c r="H68" s="42">
        <f t="shared" si="1"/>
        <v>0</v>
      </c>
      <c r="I68" s="42">
        <f t="shared" si="2"/>
        <v>0</v>
      </c>
      <c r="J68" s="42">
        <f t="shared" si="5"/>
        <v>0</v>
      </c>
      <c r="K68" s="42">
        <f t="shared" si="4"/>
        <v>0</v>
      </c>
      <c r="L68" s="17"/>
      <c r="M68" s="7"/>
      <c r="N68" s="7"/>
      <c r="O68" s="7"/>
      <c r="P68" s="7"/>
      <c r="Q68" s="7"/>
      <c r="R68" s="7" t="s">
        <v>114</v>
      </c>
      <c r="S68" s="7"/>
      <c r="T68" s="7"/>
      <c r="U68" s="7"/>
      <c r="V68" s="7"/>
    </row>
    <row r="69" spans="1:22" s="8" customFormat="1" ht="10.5" customHeight="1">
      <c r="A69" s="38" t="s">
        <v>59</v>
      </c>
      <c r="B69" s="52">
        <v>83016</v>
      </c>
      <c r="C69" s="52">
        <v>5803</v>
      </c>
      <c r="D69" s="39">
        <v>174898</v>
      </c>
      <c r="E69" s="40">
        <f t="shared" si="0"/>
        <v>263717</v>
      </c>
      <c r="F69" s="52">
        <v>8572</v>
      </c>
      <c r="G69" s="41">
        <v>199561</v>
      </c>
      <c r="H69" s="42">
        <f t="shared" si="1"/>
        <v>208133</v>
      </c>
      <c r="I69" s="42">
        <f t="shared" si="2"/>
        <v>97391</v>
      </c>
      <c r="J69" s="42">
        <f t="shared" si="5"/>
        <v>374459</v>
      </c>
      <c r="K69" s="42">
        <f t="shared" si="4"/>
        <v>471850</v>
      </c>
      <c r="L69" s="1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38" t="s">
        <v>60</v>
      </c>
      <c r="B70" s="52">
        <v>174</v>
      </c>
      <c r="C70" s="52">
        <v>31</v>
      </c>
      <c r="D70" s="39">
        <v>888</v>
      </c>
      <c r="E70" s="40">
        <f t="shared" si="0"/>
        <v>1093</v>
      </c>
      <c r="F70" s="52">
        <v>27</v>
      </c>
      <c r="G70" s="41">
        <v>141</v>
      </c>
      <c r="H70" s="42">
        <f t="shared" si="1"/>
        <v>168</v>
      </c>
      <c r="I70" s="42">
        <f t="shared" si="2"/>
        <v>232</v>
      </c>
      <c r="J70" s="42">
        <f t="shared" si="5"/>
        <v>1029</v>
      </c>
      <c r="K70" s="42">
        <f t="shared" si="4"/>
        <v>1261</v>
      </c>
      <c r="L70" s="1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38" t="s">
        <v>61</v>
      </c>
      <c r="B71" s="52">
        <v>9806</v>
      </c>
      <c r="C71" s="52">
        <v>2346</v>
      </c>
      <c r="D71" s="39">
        <v>67962</v>
      </c>
      <c r="E71" s="40">
        <f t="shared" si="0"/>
        <v>80114</v>
      </c>
      <c r="F71" s="52">
        <v>996</v>
      </c>
      <c r="G71" s="41">
        <v>7423</v>
      </c>
      <c r="H71" s="42">
        <f t="shared" si="1"/>
        <v>8419</v>
      </c>
      <c r="I71" s="42">
        <f t="shared" si="2"/>
        <v>13148</v>
      </c>
      <c r="J71" s="42">
        <f t="shared" si="5"/>
        <v>75385</v>
      </c>
      <c r="K71" s="42">
        <f t="shared" si="4"/>
        <v>88533</v>
      </c>
      <c r="L71" s="1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38" t="s">
        <v>62</v>
      </c>
      <c r="B72" s="52">
        <v>9226</v>
      </c>
      <c r="C72" s="52">
        <v>1221</v>
      </c>
      <c r="D72" s="39">
        <v>50589</v>
      </c>
      <c r="E72" s="40">
        <f t="shared" si="0"/>
        <v>61036</v>
      </c>
      <c r="F72" s="52">
        <v>3199</v>
      </c>
      <c r="G72" s="41">
        <v>8731</v>
      </c>
      <c r="H72" s="42">
        <f t="shared" si="1"/>
        <v>11930</v>
      </c>
      <c r="I72" s="42">
        <f t="shared" si="2"/>
        <v>13646</v>
      </c>
      <c r="J72" s="42">
        <f t="shared" si="5"/>
        <v>59320</v>
      </c>
      <c r="K72" s="42">
        <f t="shared" si="4"/>
        <v>72966</v>
      </c>
      <c r="L72" s="1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38" t="s">
        <v>63</v>
      </c>
      <c r="B73" s="52">
        <v>0</v>
      </c>
      <c r="C73" s="52">
        <v>5</v>
      </c>
      <c r="D73" s="39">
        <v>100</v>
      </c>
      <c r="E73" s="40">
        <f t="shared" si="0"/>
        <v>105</v>
      </c>
      <c r="F73" s="52">
        <v>0</v>
      </c>
      <c r="G73" s="41">
        <v>0</v>
      </c>
      <c r="H73" s="42">
        <f t="shared" si="1"/>
        <v>0</v>
      </c>
      <c r="I73" s="42">
        <f t="shared" si="2"/>
        <v>5</v>
      </c>
      <c r="J73" s="42">
        <f t="shared" si="5"/>
        <v>100</v>
      </c>
      <c r="K73" s="42">
        <f t="shared" si="4"/>
        <v>105</v>
      </c>
      <c r="L73" s="1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38" t="s">
        <v>64</v>
      </c>
      <c r="B74" s="52">
        <v>72807</v>
      </c>
      <c r="C74" s="52">
        <v>8982</v>
      </c>
      <c r="D74" s="39">
        <v>287435</v>
      </c>
      <c r="E74" s="40">
        <f t="shared" si="0"/>
        <v>369224</v>
      </c>
      <c r="F74" s="52">
        <v>6227</v>
      </c>
      <c r="G74" s="41">
        <v>37744</v>
      </c>
      <c r="H74" s="42">
        <f t="shared" si="1"/>
        <v>43971</v>
      </c>
      <c r="I74" s="42">
        <f t="shared" si="2"/>
        <v>88016</v>
      </c>
      <c r="J74" s="42">
        <f t="shared" si="5"/>
        <v>325179</v>
      </c>
      <c r="K74" s="42">
        <f t="shared" si="4"/>
        <v>413195</v>
      </c>
      <c r="L74" s="1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8" customFormat="1" ht="10.5" customHeight="1">
      <c r="A75" s="38" t="s">
        <v>65</v>
      </c>
      <c r="B75" s="52">
        <v>0</v>
      </c>
      <c r="C75" s="52">
        <v>0</v>
      </c>
      <c r="D75" s="39">
        <v>0</v>
      </c>
      <c r="E75" s="40">
        <f t="shared" si="0"/>
        <v>0</v>
      </c>
      <c r="F75" s="52">
        <v>0</v>
      </c>
      <c r="G75" s="41">
        <v>0</v>
      </c>
      <c r="H75" s="42">
        <f t="shared" si="1"/>
        <v>0</v>
      </c>
      <c r="I75" s="42">
        <f t="shared" si="2"/>
        <v>0</v>
      </c>
      <c r="J75" s="42">
        <f t="shared" si="5"/>
        <v>0</v>
      </c>
      <c r="K75" s="42">
        <f t="shared" si="4"/>
        <v>0</v>
      </c>
      <c r="L75" s="1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8" customFormat="1" ht="10.5" customHeight="1">
      <c r="A76" s="38" t="s">
        <v>66</v>
      </c>
      <c r="B76" s="52">
        <v>297245</v>
      </c>
      <c r="C76" s="52">
        <v>0</v>
      </c>
      <c r="D76" s="39">
        <v>947956</v>
      </c>
      <c r="E76" s="40">
        <f t="shared" si="0"/>
        <v>1245201</v>
      </c>
      <c r="F76" s="52">
        <v>21121</v>
      </c>
      <c r="G76" s="41">
        <v>43368</v>
      </c>
      <c r="H76" s="42">
        <f t="shared" si="1"/>
        <v>64489</v>
      </c>
      <c r="I76" s="42">
        <f t="shared" si="2"/>
        <v>318366</v>
      </c>
      <c r="J76" s="42">
        <f t="shared" si="5"/>
        <v>991324</v>
      </c>
      <c r="K76" s="42">
        <f t="shared" si="4"/>
        <v>1309690</v>
      </c>
      <c r="L76" s="1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38" t="s">
        <v>67</v>
      </c>
      <c r="B77" s="52">
        <v>223</v>
      </c>
      <c r="C77" s="52">
        <v>108</v>
      </c>
      <c r="D77" s="39">
        <v>1042</v>
      </c>
      <c r="E77" s="40">
        <f t="shared" si="0"/>
        <v>1373</v>
      </c>
      <c r="F77" s="52">
        <v>118</v>
      </c>
      <c r="G77" s="41">
        <v>54</v>
      </c>
      <c r="H77" s="42">
        <f t="shared" si="1"/>
        <v>172</v>
      </c>
      <c r="I77" s="42">
        <f t="shared" si="2"/>
        <v>449</v>
      </c>
      <c r="J77" s="42">
        <f t="shared" si="5"/>
        <v>1096</v>
      </c>
      <c r="K77" s="42">
        <f t="shared" si="4"/>
        <v>1545</v>
      </c>
      <c r="L77" s="1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38" t="s">
        <v>68</v>
      </c>
      <c r="B78" s="52">
        <v>0</v>
      </c>
      <c r="C78" s="52">
        <v>0</v>
      </c>
      <c r="D78" s="39">
        <v>0</v>
      </c>
      <c r="E78" s="40">
        <f t="shared" si="0"/>
        <v>0</v>
      </c>
      <c r="F78" s="52">
        <v>0</v>
      </c>
      <c r="G78" s="41">
        <v>0</v>
      </c>
      <c r="H78" s="42">
        <f t="shared" si="1"/>
        <v>0</v>
      </c>
      <c r="I78" s="42">
        <f t="shared" si="2"/>
        <v>0</v>
      </c>
      <c r="J78" s="42">
        <f t="shared" si="5"/>
        <v>0</v>
      </c>
      <c r="K78" s="42">
        <f t="shared" si="4"/>
        <v>0</v>
      </c>
      <c r="L78" s="1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38" t="s">
        <v>69</v>
      </c>
      <c r="B79" s="52">
        <v>224</v>
      </c>
      <c r="C79" s="52">
        <v>0</v>
      </c>
      <c r="D79" s="39">
        <v>1012</v>
      </c>
      <c r="E79" s="40">
        <f t="shared" si="0"/>
        <v>1236</v>
      </c>
      <c r="F79" s="52">
        <v>152</v>
      </c>
      <c r="G79" s="41">
        <v>643</v>
      </c>
      <c r="H79" s="42">
        <f t="shared" si="1"/>
        <v>795</v>
      </c>
      <c r="I79" s="42">
        <f t="shared" si="2"/>
        <v>376</v>
      </c>
      <c r="J79" s="42">
        <f t="shared" si="5"/>
        <v>1655</v>
      </c>
      <c r="K79" s="42">
        <f t="shared" si="4"/>
        <v>2031</v>
      </c>
      <c r="L79" s="1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38" t="s">
        <v>70</v>
      </c>
      <c r="B80" s="52">
        <v>10</v>
      </c>
      <c r="C80" s="52">
        <v>33</v>
      </c>
      <c r="D80" s="39">
        <v>498</v>
      </c>
      <c r="E80" s="40">
        <f t="shared" si="0"/>
        <v>541</v>
      </c>
      <c r="F80" s="52">
        <v>52</v>
      </c>
      <c r="G80" s="41">
        <v>178</v>
      </c>
      <c r="H80" s="42">
        <f t="shared" si="1"/>
        <v>230</v>
      </c>
      <c r="I80" s="42">
        <f t="shared" si="2"/>
        <v>95</v>
      </c>
      <c r="J80" s="42">
        <f t="shared" si="5"/>
        <v>676</v>
      </c>
      <c r="K80" s="42">
        <f t="shared" si="4"/>
        <v>771</v>
      </c>
      <c r="L80" s="1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38" t="s">
        <v>71</v>
      </c>
      <c r="B81" s="52">
        <v>0</v>
      </c>
      <c r="C81" s="52">
        <v>0</v>
      </c>
      <c r="D81" s="39">
        <v>0</v>
      </c>
      <c r="E81" s="40">
        <f t="shared" si="0"/>
        <v>0</v>
      </c>
      <c r="F81" s="52">
        <v>0</v>
      </c>
      <c r="G81" s="41">
        <v>0</v>
      </c>
      <c r="H81" s="42">
        <f t="shared" si="1"/>
        <v>0</v>
      </c>
      <c r="I81" s="42">
        <f t="shared" si="2"/>
        <v>0</v>
      </c>
      <c r="J81" s="42">
        <f t="shared" si="5"/>
        <v>0</v>
      </c>
      <c r="K81" s="42">
        <f t="shared" si="4"/>
        <v>0</v>
      </c>
      <c r="L81" s="1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38" t="s">
        <v>72</v>
      </c>
      <c r="B82" s="52">
        <v>100</v>
      </c>
      <c r="C82" s="52">
        <v>0</v>
      </c>
      <c r="D82" s="39">
        <v>608</v>
      </c>
      <c r="E82" s="40">
        <f t="shared" si="0"/>
        <v>708</v>
      </c>
      <c r="F82" s="52">
        <v>95</v>
      </c>
      <c r="G82" s="41">
        <v>295</v>
      </c>
      <c r="H82" s="42">
        <f t="shared" si="1"/>
        <v>390</v>
      </c>
      <c r="I82" s="42">
        <f t="shared" si="2"/>
        <v>195</v>
      </c>
      <c r="J82" s="42">
        <f t="shared" si="5"/>
        <v>903</v>
      </c>
      <c r="K82" s="42">
        <f t="shared" si="4"/>
        <v>1098</v>
      </c>
      <c r="L82" s="1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38" t="s">
        <v>73</v>
      </c>
      <c r="B83" s="52">
        <v>5887</v>
      </c>
      <c r="C83" s="52">
        <v>92</v>
      </c>
      <c r="D83" s="39">
        <v>34515</v>
      </c>
      <c r="E83" s="40">
        <f t="shared" si="0"/>
        <v>40494</v>
      </c>
      <c r="F83" s="52">
        <v>736</v>
      </c>
      <c r="G83" s="41">
        <v>7431</v>
      </c>
      <c r="H83" s="42">
        <f t="shared" si="1"/>
        <v>8167</v>
      </c>
      <c r="I83" s="42">
        <f t="shared" si="2"/>
        <v>6715</v>
      </c>
      <c r="J83" s="42">
        <f t="shared" si="5"/>
        <v>41946</v>
      </c>
      <c r="K83" s="42">
        <f t="shared" si="4"/>
        <v>48661</v>
      </c>
      <c r="L83" s="1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8" customFormat="1" ht="10.5" customHeight="1">
      <c r="A84" s="38" t="s">
        <v>74</v>
      </c>
      <c r="B84" s="52">
        <v>0</v>
      </c>
      <c r="C84" s="52">
        <v>0</v>
      </c>
      <c r="D84" s="39">
        <v>0</v>
      </c>
      <c r="E84" s="40">
        <f t="shared" si="0"/>
        <v>0</v>
      </c>
      <c r="F84" s="52">
        <v>0</v>
      </c>
      <c r="G84" s="41">
        <v>0</v>
      </c>
      <c r="H84" s="42">
        <f t="shared" si="1"/>
        <v>0</v>
      </c>
      <c r="I84" s="42">
        <f t="shared" si="2"/>
        <v>0</v>
      </c>
      <c r="J84" s="42">
        <f t="shared" si="5"/>
        <v>0</v>
      </c>
      <c r="K84" s="42">
        <f t="shared" si="4"/>
        <v>0</v>
      </c>
      <c r="L84" s="1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8" customFormat="1" ht="10.5" customHeight="1">
      <c r="A85" s="38" t="s">
        <v>75</v>
      </c>
      <c r="B85" s="52">
        <v>0</v>
      </c>
      <c r="C85" s="52">
        <v>0</v>
      </c>
      <c r="D85" s="39">
        <v>0</v>
      </c>
      <c r="E85" s="40">
        <f t="shared" si="0"/>
        <v>0</v>
      </c>
      <c r="F85" s="52">
        <v>0</v>
      </c>
      <c r="G85" s="41">
        <v>0</v>
      </c>
      <c r="H85" s="42">
        <f t="shared" si="1"/>
        <v>0</v>
      </c>
      <c r="I85" s="42">
        <f t="shared" si="2"/>
        <v>0</v>
      </c>
      <c r="J85" s="42">
        <f t="shared" si="5"/>
        <v>0</v>
      </c>
      <c r="K85" s="42">
        <f t="shared" si="4"/>
        <v>0</v>
      </c>
      <c r="L85" s="1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8" customFormat="1" ht="10.5" customHeight="1">
      <c r="A86" s="38" t="s">
        <v>76</v>
      </c>
      <c r="B86" s="52"/>
      <c r="C86" s="52">
        <v>0</v>
      </c>
      <c r="D86" s="39">
        <v>0</v>
      </c>
      <c r="E86" s="40">
        <f t="shared" si="0"/>
        <v>0</v>
      </c>
      <c r="F86" s="52">
        <v>0</v>
      </c>
      <c r="G86" s="41">
        <v>0</v>
      </c>
      <c r="H86" s="42">
        <f t="shared" si="1"/>
        <v>0</v>
      </c>
      <c r="I86" s="42">
        <f t="shared" si="2"/>
        <v>0</v>
      </c>
      <c r="J86" s="42">
        <f t="shared" si="5"/>
        <v>0</v>
      </c>
      <c r="K86" s="42">
        <f t="shared" si="4"/>
        <v>0</v>
      </c>
      <c r="L86" s="1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8" customFormat="1" ht="10.5" customHeight="1">
      <c r="A87" s="38" t="s">
        <v>77</v>
      </c>
      <c r="B87" s="52">
        <v>0</v>
      </c>
      <c r="C87" s="52">
        <v>0</v>
      </c>
      <c r="D87" s="39">
        <v>0</v>
      </c>
      <c r="E87" s="40">
        <f t="shared" si="0"/>
        <v>0</v>
      </c>
      <c r="F87" s="52">
        <v>0</v>
      </c>
      <c r="G87" s="41">
        <v>0</v>
      </c>
      <c r="H87" s="42">
        <f t="shared" si="1"/>
        <v>0</v>
      </c>
      <c r="I87" s="42">
        <f t="shared" si="2"/>
        <v>0</v>
      </c>
      <c r="J87" s="42">
        <f t="shared" si="5"/>
        <v>0</v>
      </c>
      <c r="K87" s="42">
        <f t="shared" si="4"/>
        <v>0</v>
      </c>
      <c r="L87" s="1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38" t="s">
        <v>78</v>
      </c>
      <c r="B88" s="52">
        <v>353</v>
      </c>
      <c r="C88" s="52">
        <v>372</v>
      </c>
      <c r="D88" s="39">
        <v>2929</v>
      </c>
      <c r="E88" s="40">
        <f t="shared" si="0"/>
        <v>3654</v>
      </c>
      <c r="F88" s="52">
        <v>94</v>
      </c>
      <c r="G88" s="41">
        <v>390</v>
      </c>
      <c r="H88" s="42">
        <f t="shared" si="1"/>
        <v>484</v>
      </c>
      <c r="I88" s="42">
        <f t="shared" si="2"/>
        <v>819</v>
      </c>
      <c r="J88" s="42">
        <f aca="true" t="shared" si="6" ref="J88:J120">SUM(D88+G88)</f>
        <v>3319</v>
      </c>
      <c r="K88" s="42">
        <f t="shared" si="4"/>
        <v>4138</v>
      </c>
      <c r="L88" s="1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38" t="s">
        <v>79</v>
      </c>
      <c r="B89" s="52">
        <v>5422</v>
      </c>
      <c r="C89" s="52">
        <v>58</v>
      </c>
      <c r="D89" s="39">
        <v>27077</v>
      </c>
      <c r="E89" s="40">
        <f t="shared" si="0"/>
        <v>32557</v>
      </c>
      <c r="F89" s="52">
        <v>317</v>
      </c>
      <c r="G89" s="41">
        <v>1485</v>
      </c>
      <c r="H89" s="42">
        <f t="shared" si="1"/>
        <v>1802</v>
      </c>
      <c r="I89" s="42">
        <f t="shared" si="2"/>
        <v>5797</v>
      </c>
      <c r="J89" s="42">
        <f t="shared" si="6"/>
        <v>28562</v>
      </c>
      <c r="K89" s="42">
        <f t="shared" si="4"/>
        <v>34359</v>
      </c>
      <c r="L89" s="1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38" t="s">
        <v>80</v>
      </c>
      <c r="B90" s="52">
        <v>103</v>
      </c>
      <c r="C90" s="52">
        <v>5</v>
      </c>
      <c r="D90" s="39">
        <v>516</v>
      </c>
      <c r="E90" s="40">
        <f aca="true" t="shared" si="7" ref="E90:E120">SUM(B90:D90)</f>
        <v>624</v>
      </c>
      <c r="F90" s="52">
        <v>0</v>
      </c>
      <c r="G90" s="41">
        <v>5</v>
      </c>
      <c r="H90" s="42">
        <f aca="true" t="shared" si="8" ref="H90:H120">SUM(F90:G90)</f>
        <v>5</v>
      </c>
      <c r="I90" s="42">
        <f aca="true" t="shared" si="9" ref="I90:I120">SUM(B90+C90+F90)</f>
        <v>108</v>
      </c>
      <c r="J90" s="42">
        <f t="shared" si="6"/>
        <v>521</v>
      </c>
      <c r="K90" s="42">
        <f aca="true" t="shared" si="10" ref="K90:K120">SUM(I90:J90)</f>
        <v>629</v>
      </c>
      <c r="L90" s="1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38" t="s">
        <v>81</v>
      </c>
      <c r="B91" s="52">
        <v>20227</v>
      </c>
      <c r="C91" s="52">
        <v>25132</v>
      </c>
      <c r="D91" s="39">
        <v>139861</v>
      </c>
      <c r="E91" s="40">
        <f t="shared" si="7"/>
        <v>185220</v>
      </c>
      <c r="F91" s="52">
        <v>3220</v>
      </c>
      <c r="G91" s="41">
        <v>23225</v>
      </c>
      <c r="H91" s="42">
        <f t="shared" si="8"/>
        <v>26445</v>
      </c>
      <c r="I91" s="42">
        <f t="shared" si="9"/>
        <v>48579</v>
      </c>
      <c r="J91" s="42">
        <f t="shared" si="6"/>
        <v>163086</v>
      </c>
      <c r="K91" s="42">
        <f t="shared" si="10"/>
        <v>211665</v>
      </c>
      <c r="L91" s="1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38" t="s">
        <v>82</v>
      </c>
      <c r="B92" s="52">
        <v>35686</v>
      </c>
      <c r="C92" s="52">
        <v>7</v>
      </c>
      <c r="D92" s="39">
        <v>136530</v>
      </c>
      <c r="E92" s="40">
        <f t="shared" si="7"/>
        <v>172223</v>
      </c>
      <c r="F92" s="52">
        <v>911</v>
      </c>
      <c r="G92" s="41">
        <v>3113</v>
      </c>
      <c r="H92" s="42">
        <f t="shared" si="8"/>
        <v>4024</v>
      </c>
      <c r="I92" s="42">
        <f t="shared" si="9"/>
        <v>36604</v>
      </c>
      <c r="J92" s="42">
        <f t="shared" si="6"/>
        <v>139643</v>
      </c>
      <c r="K92" s="42">
        <f t="shared" si="10"/>
        <v>176247</v>
      </c>
      <c r="L92" s="1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38" t="s">
        <v>83</v>
      </c>
      <c r="B93" s="52">
        <v>94631</v>
      </c>
      <c r="C93" s="52">
        <v>0</v>
      </c>
      <c r="D93" s="39">
        <v>330667</v>
      </c>
      <c r="E93" s="40">
        <f t="shared" si="7"/>
        <v>425298</v>
      </c>
      <c r="F93" s="52">
        <v>655</v>
      </c>
      <c r="G93" s="41">
        <v>6367</v>
      </c>
      <c r="H93" s="42">
        <f t="shared" si="8"/>
        <v>7022</v>
      </c>
      <c r="I93" s="42">
        <f t="shared" si="9"/>
        <v>95286</v>
      </c>
      <c r="J93" s="42">
        <f t="shared" si="6"/>
        <v>337034</v>
      </c>
      <c r="K93" s="42">
        <f>SUM(I93:J93)</f>
        <v>432320</v>
      </c>
      <c r="L93" s="1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38" t="s">
        <v>84</v>
      </c>
      <c r="B94" s="52">
        <v>39596</v>
      </c>
      <c r="C94" s="52">
        <v>2919</v>
      </c>
      <c r="D94" s="39">
        <v>281440</v>
      </c>
      <c r="E94" s="40">
        <f t="shared" si="7"/>
        <v>323955</v>
      </c>
      <c r="F94" s="52">
        <v>3319</v>
      </c>
      <c r="G94" s="41">
        <v>8368</v>
      </c>
      <c r="H94" s="42">
        <f t="shared" si="8"/>
        <v>11687</v>
      </c>
      <c r="I94" s="42">
        <f t="shared" si="9"/>
        <v>45834</v>
      </c>
      <c r="J94" s="42">
        <f t="shared" si="6"/>
        <v>289808</v>
      </c>
      <c r="K94" s="42">
        <f t="shared" si="10"/>
        <v>335642</v>
      </c>
      <c r="L94" s="1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38" t="s">
        <v>85</v>
      </c>
      <c r="B95" s="52">
        <v>0</v>
      </c>
      <c r="C95" s="52">
        <v>119</v>
      </c>
      <c r="D95" s="39">
        <v>567</v>
      </c>
      <c r="E95" s="40">
        <f t="shared" si="7"/>
        <v>686</v>
      </c>
      <c r="F95" s="52">
        <v>102</v>
      </c>
      <c r="G95" s="41">
        <v>194</v>
      </c>
      <c r="H95" s="42">
        <f t="shared" si="8"/>
        <v>296</v>
      </c>
      <c r="I95" s="42">
        <f t="shared" si="9"/>
        <v>221</v>
      </c>
      <c r="J95" s="42">
        <f t="shared" si="6"/>
        <v>761</v>
      </c>
      <c r="K95" s="42">
        <f t="shared" si="10"/>
        <v>982</v>
      </c>
      <c r="L95" s="1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38" t="s">
        <v>86</v>
      </c>
      <c r="B96" s="52">
        <v>66079</v>
      </c>
      <c r="C96" s="52">
        <v>1141</v>
      </c>
      <c r="D96" s="39">
        <v>289785</v>
      </c>
      <c r="E96" s="40">
        <f t="shared" si="7"/>
        <v>357005</v>
      </c>
      <c r="F96" s="52">
        <v>4796</v>
      </c>
      <c r="G96" s="41">
        <v>32680</v>
      </c>
      <c r="H96" s="42">
        <f t="shared" si="8"/>
        <v>37476</v>
      </c>
      <c r="I96" s="42">
        <f t="shared" si="9"/>
        <v>72016</v>
      </c>
      <c r="J96" s="42">
        <f t="shared" si="6"/>
        <v>322465</v>
      </c>
      <c r="K96" s="42">
        <f t="shared" si="10"/>
        <v>394481</v>
      </c>
      <c r="L96" s="1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38" t="s">
        <v>87</v>
      </c>
      <c r="B97" s="52">
        <v>194</v>
      </c>
      <c r="C97" s="52">
        <v>5</v>
      </c>
      <c r="D97" s="39">
        <v>910</v>
      </c>
      <c r="E97" s="40">
        <f t="shared" si="7"/>
        <v>1109</v>
      </c>
      <c r="F97" s="52">
        <v>21</v>
      </c>
      <c r="G97" s="41">
        <v>79</v>
      </c>
      <c r="H97" s="42">
        <f t="shared" si="8"/>
        <v>100</v>
      </c>
      <c r="I97" s="42">
        <f t="shared" si="9"/>
        <v>220</v>
      </c>
      <c r="J97" s="42">
        <f t="shared" si="6"/>
        <v>989</v>
      </c>
      <c r="K97" s="42">
        <f t="shared" si="10"/>
        <v>1209</v>
      </c>
      <c r="L97" s="1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38" t="s">
        <v>88</v>
      </c>
      <c r="B98" s="52">
        <v>11570</v>
      </c>
      <c r="C98" s="52">
        <v>107</v>
      </c>
      <c r="D98" s="39">
        <v>27386</v>
      </c>
      <c r="E98" s="40">
        <f t="shared" si="7"/>
        <v>39063</v>
      </c>
      <c r="F98" s="52">
        <v>332</v>
      </c>
      <c r="G98" s="41">
        <v>2952</v>
      </c>
      <c r="H98" s="42">
        <f t="shared" si="8"/>
        <v>3284</v>
      </c>
      <c r="I98" s="42">
        <f t="shared" si="9"/>
        <v>12009</v>
      </c>
      <c r="J98" s="42">
        <f t="shared" si="6"/>
        <v>30338</v>
      </c>
      <c r="K98" s="42">
        <f t="shared" si="10"/>
        <v>42347</v>
      </c>
      <c r="L98" s="1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38" t="s">
        <v>89</v>
      </c>
      <c r="B99" s="52">
        <v>487</v>
      </c>
      <c r="C99" s="52">
        <v>790</v>
      </c>
      <c r="D99" s="39">
        <v>1933</v>
      </c>
      <c r="E99" s="40">
        <f t="shared" si="7"/>
        <v>3210</v>
      </c>
      <c r="F99" s="52">
        <v>10</v>
      </c>
      <c r="G99" s="41">
        <v>58</v>
      </c>
      <c r="H99" s="42">
        <f t="shared" si="8"/>
        <v>68</v>
      </c>
      <c r="I99" s="42">
        <f t="shared" si="9"/>
        <v>1287</v>
      </c>
      <c r="J99" s="42">
        <f t="shared" si="6"/>
        <v>1991</v>
      </c>
      <c r="K99" s="42">
        <f t="shared" si="10"/>
        <v>3278</v>
      </c>
      <c r="L99" s="1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8" customFormat="1" ht="10.5" customHeight="1">
      <c r="A100" s="38" t="s">
        <v>90</v>
      </c>
      <c r="B100" s="52"/>
      <c r="C100" s="52">
        <v>0</v>
      </c>
      <c r="D100" s="39">
        <v>0</v>
      </c>
      <c r="E100" s="40">
        <f t="shared" si="7"/>
        <v>0</v>
      </c>
      <c r="F100" s="52">
        <v>0</v>
      </c>
      <c r="G100" s="41">
        <v>0</v>
      </c>
      <c r="H100" s="42">
        <f t="shared" si="8"/>
        <v>0</v>
      </c>
      <c r="I100" s="42">
        <f t="shared" si="9"/>
        <v>0</v>
      </c>
      <c r="J100" s="42">
        <f t="shared" si="6"/>
        <v>0</v>
      </c>
      <c r="K100" s="42">
        <f t="shared" si="10"/>
        <v>0</v>
      </c>
      <c r="L100" s="1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8" customFormat="1" ht="10.5" customHeight="1">
      <c r="A101" s="38" t="s">
        <v>91</v>
      </c>
      <c r="B101" s="52">
        <v>0</v>
      </c>
      <c r="C101" s="52">
        <v>0</v>
      </c>
      <c r="D101" s="39">
        <v>0</v>
      </c>
      <c r="E101" s="40">
        <f t="shared" si="7"/>
        <v>0</v>
      </c>
      <c r="F101" s="52">
        <v>0</v>
      </c>
      <c r="G101" s="41">
        <v>0</v>
      </c>
      <c r="H101" s="42">
        <f t="shared" si="8"/>
        <v>0</v>
      </c>
      <c r="I101" s="42">
        <f t="shared" si="9"/>
        <v>0</v>
      </c>
      <c r="J101" s="42">
        <f t="shared" si="6"/>
        <v>0</v>
      </c>
      <c r="K101" s="42">
        <f t="shared" si="10"/>
        <v>0</v>
      </c>
      <c r="L101" s="1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8" customFormat="1" ht="10.5" customHeight="1">
      <c r="A102" s="38" t="s">
        <v>92</v>
      </c>
      <c r="B102" s="52"/>
      <c r="C102" s="52">
        <v>0</v>
      </c>
      <c r="D102" s="39"/>
      <c r="E102" s="40"/>
      <c r="F102" s="52">
        <v>0</v>
      </c>
      <c r="G102" s="41">
        <v>0</v>
      </c>
      <c r="H102" s="42">
        <f t="shared" si="8"/>
        <v>0</v>
      </c>
      <c r="I102" s="42">
        <f t="shared" si="9"/>
        <v>0</v>
      </c>
      <c r="J102" s="42">
        <f t="shared" si="6"/>
        <v>0</v>
      </c>
      <c r="K102" s="42">
        <f t="shared" si="10"/>
        <v>0</v>
      </c>
      <c r="L102" s="1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8" customFormat="1" ht="10.5" customHeight="1">
      <c r="A103" s="38" t="s">
        <v>93</v>
      </c>
      <c r="B103" s="52">
        <v>0</v>
      </c>
      <c r="C103" s="52">
        <v>0</v>
      </c>
      <c r="D103" s="39">
        <v>0</v>
      </c>
      <c r="E103" s="40">
        <f t="shared" si="7"/>
        <v>0</v>
      </c>
      <c r="F103" s="52">
        <v>0</v>
      </c>
      <c r="G103" s="41">
        <v>0</v>
      </c>
      <c r="H103" s="42">
        <f t="shared" si="8"/>
        <v>0</v>
      </c>
      <c r="I103" s="42">
        <f t="shared" si="9"/>
        <v>0</v>
      </c>
      <c r="J103" s="42">
        <f t="shared" si="6"/>
        <v>0</v>
      </c>
      <c r="K103" s="42">
        <f t="shared" si="10"/>
        <v>0</v>
      </c>
      <c r="L103" s="1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8" customFormat="1" ht="10.5" customHeight="1">
      <c r="A104" s="38" t="s">
        <v>94</v>
      </c>
      <c r="B104" s="52">
        <v>771</v>
      </c>
      <c r="C104" s="52">
        <v>37</v>
      </c>
      <c r="D104" s="39">
        <v>3274</v>
      </c>
      <c r="E104" s="40">
        <f t="shared" si="7"/>
        <v>4082</v>
      </c>
      <c r="F104" s="52">
        <v>36</v>
      </c>
      <c r="G104" s="41">
        <v>285</v>
      </c>
      <c r="H104" s="42">
        <f t="shared" si="8"/>
        <v>321</v>
      </c>
      <c r="I104" s="42">
        <f t="shared" si="9"/>
        <v>844</v>
      </c>
      <c r="J104" s="42">
        <f t="shared" si="6"/>
        <v>3559</v>
      </c>
      <c r="K104" s="42">
        <f t="shared" si="10"/>
        <v>4403</v>
      </c>
      <c r="L104" s="1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8" customFormat="1" ht="10.5" customHeight="1">
      <c r="A105" s="38" t="s">
        <v>95</v>
      </c>
      <c r="B105" s="52">
        <v>0</v>
      </c>
      <c r="C105" s="52">
        <v>0</v>
      </c>
      <c r="D105" s="39">
        <v>0</v>
      </c>
      <c r="E105" s="40">
        <f t="shared" si="7"/>
        <v>0</v>
      </c>
      <c r="F105" s="52">
        <v>0</v>
      </c>
      <c r="G105" s="41">
        <v>0</v>
      </c>
      <c r="H105" s="42">
        <f t="shared" si="8"/>
        <v>0</v>
      </c>
      <c r="I105" s="42">
        <f t="shared" si="9"/>
        <v>0</v>
      </c>
      <c r="J105" s="42">
        <f t="shared" si="6"/>
        <v>0</v>
      </c>
      <c r="K105" s="42">
        <f t="shared" si="10"/>
        <v>0</v>
      </c>
      <c r="L105" s="1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8" customFormat="1" ht="10.5" customHeight="1">
      <c r="A106" s="38" t="s">
        <v>96</v>
      </c>
      <c r="B106" s="52">
        <v>9345</v>
      </c>
      <c r="C106" s="52">
        <v>15112</v>
      </c>
      <c r="D106" s="39">
        <v>94407</v>
      </c>
      <c r="E106" s="40">
        <f t="shared" si="7"/>
        <v>118864</v>
      </c>
      <c r="F106" s="52">
        <v>6599</v>
      </c>
      <c r="G106" s="41">
        <v>51109</v>
      </c>
      <c r="H106" s="42">
        <f t="shared" si="8"/>
        <v>57708</v>
      </c>
      <c r="I106" s="42">
        <f t="shared" si="9"/>
        <v>31056</v>
      </c>
      <c r="J106" s="42">
        <f t="shared" si="6"/>
        <v>145516</v>
      </c>
      <c r="K106" s="42">
        <f t="shared" si="10"/>
        <v>176572</v>
      </c>
      <c r="L106" s="1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38" t="s">
        <v>97</v>
      </c>
      <c r="B107" s="52">
        <v>1247</v>
      </c>
      <c r="C107" s="52">
        <v>803</v>
      </c>
      <c r="D107" s="39">
        <v>10668</v>
      </c>
      <c r="E107" s="40">
        <f t="shared" si="7"/>
        <v>12718</v>
      </c>
      <c r="F107" s="52">
        <v>950</v>
      </c>
      <c r="G107" s="41">
        <v>5269</v>
      </c>
      <c r="H107" s="42">
        <f t="shared" si="8"/>
        <v>6219</v>
      </c>
      <c r="I107" s="42">
        <f t="shared" si="9"/>
        <v>3000</v>
      </c>
      <c r="J107" s="42">
        <f t="shared" si="6"/>
        <v>15937</v>
      </c>
      <c r="K107" s="42">
        <f t="shared" si="10"/>
        <v>18937</v>
      </c>
      <c r="L107" s="1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1:22" s="8" customFormat="1" ht="10.5" customHeight="1">
      <c r="A108" s="38" t="s">
        <v>98</v>
      </c>
      <c r="B108" s="52">
        <v>64131</v>
      </c>
      <c r="C108" s="52">
        <v>18590</v>
      </c>
      <c r="D108" s="39">
        <v>310627</v>
      </c>
      <c r="E108" s="40">
        <f t="shared" si="7"/>
        <v>393348</v>
      </c>
      <c r="F108" s="52">
        <v>2128</v>
      </c>
      <c r="G108" s="41">
        <v>9038</v>
      </c>
      <c r="H108" s="42">
        <f t="shared" si="8"/>
        <v>11166</v>
      </c>
      <c r="I108" s="42">
        <f t="shared" si="9"/>
        <v>84849</v>
      </c>
      <c r="J108" s="42">
        <f t="shared" si="6"/>
        <v>319665</v>
      </c>
      <c r="K108" s="42">
        <f t="shared" si="10"/>
        <v>404514</v>
      </c>
      <c r="L108" s="1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38" t="s">
        <v>99</v>
      </c>
      <c r="B109" s="52">
        <v>179518</v>
      </c>
      <c r="C109" s="52">
        <v>26370</v>
      </c>
      <c r="D109" s="39">
        <v>738931</v>
      </c>
      <c r="E109" s="40">
        <f t="shared" si="7"/>
        <v>944819</v>
      </c>
      <c r="F109" s="52">
        <v>25320</v>
      </c>
      <c r="G109" s="41">
        <v>135813</v>
      </c>
      <c r="H109" s="42">
        <f t="shared" si="8"/>
        <v>161133</v>
      </c>
      <c r="I109" s="42">
        <f t="shared" si="9"/>
        <v>231208</v>
      </c>
      <c r="J109" s="42">
        <f t="shared" si="6"/>
        <v>874744</v>
      </c>
      <c r="K109" s="42">
        <f t="shared" si="10"/>
        <v>1105952</v>
      </c>
      <c r="L109" s="1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38" t="s">
        <v>100</v>
      </c>
      <c r="B110" s="52">
        <v>1486</v>
      </c>
      <c r="C110" s="52">
        <v>1004</v>
      </c>
      <c r="D110" s="39">
        <v>5665</v>
      </c>
      <c r="E110" s="40">
        <f t="shared" si="7"/>
        <v>8155</v>
      </c>
      <c r="F110" s="52">
        <v>193</v>
      </c>
      <c r="G110" s="41">
        <v>1480</v>
      </c>
      <c r="H110" s="42">
        <f t="shared" si="8"/>
        <v>1673</v>
      </c>
      <c r="I110" s="42">
        <f t="shared" si="9"/>
        <v>2683</v>
      </c>
      <c r="J110" s="42">
        <f t="shared" si="6"/>
        <v>7145</v>
      </c>
      <c r="K110" s="42">
        <f t="shared" si="10"/>
        <v>9828</v>
      </c>
      <c r="L110" s="1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38" t="s">
        <v>101</v>
      </c>
      <c r="B111" s="52">
        <v>342</v>
      </c>
      <c r="C111" s="52">
        <v>196</v>
      </c>
      <c r="D111" s="39">
        <v>2603</v>
      </c>
      <c r="E111" s="40">
        <f t="shared" si="7"/>
        <v>3141</v>
      </c>
      <c r="F111" s="52">
        <v>342</v>
      </c>
      <c r="G111" s="41">
        <v>4388</v>
      </c>
      <c r="H111" s="42">
        <f t="shared" si="8"/>
        <v>4730</v>
      </c>
      <c r="I111" s="42">
        <f t="shared" si="9"/>
        <v>880</v>
      </c>
      <c r="J111" s="42">
        <f t="shared" si="6"/>
        <v>6991</v>
      </c>
      <c r="K111" s="42">
        <f t="shared" si="10"/>
        <v>7871</v>
      </c>
      <c r="L111" s="1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8" customFormat="1" ht="10.5" customHeight="1">
      <c r="A112" s="38" t="s">
        <v>102</v>
      </c>
      <c r="B112" s="52">
        <v>0</v>
      </c>
      <c r="C112" s="52">
        <v>2</v>
      </c>
      <c r="D112" s="39">
        <v>0</v>
      </c>
      <c r="E112" s="40">
        <f t="shared" si="7"/>
        <v>2</v>
      </c>
      <c r="F112" s="52">
        <v>0</v>
      </c>
      <c r="G112" s="41">
        <v>0</v>
      </c>
      <c r="H112" s="42">
        <f t="shared" si="8"/>
        <v>0</v>
      </c>
      <c r="I112" s="42">
        <f t="shared" si="9"/>
        <v>2</v>
      </c>
      <c r="J112" s="42">
        <f t="shared" si="6"/>
        <v>0</v>
      </c>
      <c r="K112" s="42">
        <f t="shared" si="10"/>
        <v>2</v>
      </c>
      <c r="L112" s="1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8" customFormat="1" ht="10.5" customHeight="1">
      <c r="A113" s="38" t="s">
        <v>103</v>
      </c>
      <c r="B113" s="52">
        <v>0</v>
      </c>
      <c r="C113" s="52">
        <v>0</v>
      </c>
      <c r="D113" s="39">
        <v>0</v>
      </c>
      <c r="E113" s="40">
        <f t="shared" si="7"/>
        <v>0</v>
      </c>
      <c r="F113" s="52">
        <v>0</v>
      </c>
      <c r="G113" s="41">
        <v>0</v>
      </c>
      <c r="H113" s="42">
        <f t="shared" si="8"/>
        <v>0</v>
      </c>
      <c r="I113" s="42">
        <f t="shared" si="9"/>
        <v>0</v>
      </c>
      <c r="J113" s="42">
        <f t="shared" si="6"/>
        <v>0</v>
      </c>
      <c r="K113" s="42">
        <f t="shared" si="10"/>
        <v>0</v>
      </c>
      <c r="L113" s="1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8" customFormat="1" ht="10.5" customHeight="1">
      <c r="A114" s="38" t="s">
        <v>104</v>
      </c>
      <c r="B114" s="52">
        <v>63899</v>
      </c>
      <c r="C114" s="52">
        <v>41</v>
      </c>
      <c r="D114" s="39">
        <v>126736</v>
      </c>
      <c r="E114" s="40">
        <f t="shared" si="7"/>
        <v>190676</v>
      </c>
      <c r="F114" s="52">
        <v>886</v>
      </c>
      <c r="G114" s="41">
        <v>2662</v>
      </c>
      <c r="H114" s="42">
        <f t="shared" si="8"/>
        <v>3548</v>
      </c>
      <c r="I114" s="42">
        <f t="shared" si="9"/>
        <v>64826</v>
      </c>
      <c r="J114" s="42">
        <f t="shared" si="6"/>
        <v>129398</v>
      </c>
      <c r="K114" s="42">
        <f t="shared" si="10"/>
        <v>194224</v>
      </c>
      <c r="L114" s="1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8" customFormat="1" ht="10.5" customHeight="1">
      <c r="A115" s="38" t="s">
        <v>105</v>
      </c>
      <c r="B115" s="52">
        <v>0</v>
      </c>
      <c r="C115" s="52">
        <v>0</v>
      </c>
      <c r="D115" s="39">
        <v>0</v>
      </c>
      <c r="E115" s="40">
        <f t="shared" si="7"/>
        <v>0</v>
      </c>
      <c r="F115" s="52">
        <v>0</v>
      </c>
      <c r="G115" s="41">
        <v>0</v>
      </c>
      <c r="H115" s="42">
        <f t="shared" si="8"/>
        <v>0</v>
      </c>
      <c r="I115" s="42">
        <f t="shared" si="9"/>
        <v>0</v>
      </c>
      <c r="J115" s="42">
        <f t="shared" si="6"/>
        <v>0</v>
      </c>
      <c r="K115" s="42">
        <f t="shared" si="10"/>
        <v>0</v>
      </c>
      <c r="L115" s="1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8" customFormat="1" ht="10.5" customHeight="1">
      <c r="A116" s="38" t="s">
        <v>106</v>
      </c>
      <c r="B116" s="52"/>
      <c r="C116" s="52">
        <v>0</v>
      </c>
      <c r="D116" s="39">
        <v>0</v>
      </c>
      <c r="E116" s="40">
        <f t="shared" si="7"/>
        <v>0</v>
      </c>
      <c r="F116" s="52">
        <v>0</v>
      </c>
      <c r="G116" s="41">
        <v>0</v>
      </c>
      <c r="H116" s="42">
        <f t="shared" si="8"/>
        <v>0</v>
      </c>
      <c r="I116" s="42">
        <f t="shared" si="9"/>
        <v>0</v>
      </c>
      <c r="J116" s="42">
        <f t="shared" si="6"/>
        <v>0</v>
      </c>
      <c r="K116" s="42">
        <f t="shared" si="10"/>
        <v>0</v>
      </c>
      <c r="L116" s="1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8" customFormat="1" ht="10.5" customHeight="1">
      <c r="A117" s="38" t="s">
        <v>107</v>
      </c>
      <c r="B117" s="52">
        <v>0</v>
      </c>
      <c r="C117" s="52">
        <v>0</v>
      </c>
      <c r="D117" s="39"/>
      <c r="E117" s="40"/>
      <c r="F117" s="52">
        <v>0</v>
      </c>
      <c r="G117" s="41">
        <v>0</v>
      </c>
      <c r="H117" s="42">
        <f t="shared" si="8"/>
        <v>0</v>
      </c>
      <c r="I117" s="42">
        <f t="shared" si="9"/>
        <v>0</v>
      </c>
      <c r="J117" s="42">
        <f t="shared" si="6"/>
        <v>0</v>
      </c>
      <c r="K117" s="42">
        <f t="shared" si="10"/>
        <v>0</v>
      </c>
      <c r="L117" s="1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8" customFormat="1" ht="10.5" customHeight="1">
      <c r="A118" s="38" t="s">
        <v>108</v>
      </c>
      <c r="B118" s="52">
        <v>0</v>
      </c>
      <c r="C118" s="52">
        <v>0</v>
      </c>
      <c r="D118" s="39">
        <v>0</v>
      </c>
      <c r="E118" s="40">
        <f t="shared" si="7"/>
        <v>0</v>
      </c>
      <c r="F118" s="52">
        <v>0</v>
      </c>
      <c r="G118" s="41">
        <v>0</v>
      </c>
      <c r="H118" s="42">
        <f t="shared" si="8"/>
        <v>0</v>
      </c>
      <c r="I118" s="42">
        <f t="shared" si="9"/>
        <v>0</v>
      </c>
      <c r="J118" s="42">
        <f t="shared" si="6"/>
        <v>0</v>
      </c>
      <c r="K118" s="42">
        <f t="shared" si="10"/>
        <v>0</v>
      </c>
      <c r="L118" s="1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8" customFormat="1" ht="10.5" customHeight="1">
      <c r="A119" s="38" t="s">
        <v>109</v>
      </c>
      <c r="B119" s="52">
        <v>0</v>
      </c>
      <c r="C119" s="52">
        <v>0</v>
      </c>
      <c r="D119" s="39">
        <v>0</v>
      </c>
      <c r="E119" s="40">
        <f t="shared" si="7"/>
        <v>0</v>
      </c>
      <c r="F119" s="52">
        <v>0</v>
      </c>
      <c r="G119" s="41">
        <v>0</v>
      </c>
      <c r="H119" s="42">
        <f t="shared" si="8"/>
        <v>0</v>
      </c>
      <c r="I119" s="42">
        <f t="shared" si="9"/>
        <v>0</v>
      </c>
      <c r="J119" s="42">
        <f t="shared" si="6"/>
        <v>0</v>
      </c>
      <c r="K119" s="42">
        <f t="shared" si="10"/>
        <v>0</v>
      </c>
      <c r="L119" s="1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8" customFormat="1" ht="10.5" customHeight="1">
      <c r="A120" s="38" t="s">
        <v>110</v>
      </c>
      <c r="B120" s="52">
        <v>0</v>
      </c>
      <c r="C120" s="52">
        <v>0</v>
      </c>
      <c r="D120" s="39">
        <v>0</v>
      </c>
      <c r="E120" s="40">
        <f t="shared" si="7"/>
        <v>0</v>
      </c>
      <c r="F120" s="52">
        <v>0</v>
      </c>
      <c r="G120" s="41">
        <v>0</v>
      </c>
      <c r="H120" s="42">
        <f t="shared" si="8"/>
        <v>0</v>
      </c>
      <c r="I120" s="42">
        <f t="shared" si="9"/>
        <v>0</v>
      </c>
      <c r="J120" s="42">
        <f t="shared" si="6"/>
        <v>0</v>
      </c>
      <c r="K120" s="42">
        <f t="shared" si="10"/>
        <v>0</v>
      </c>
      <c r="L120" s="1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8" customFormat="1" ht="9" customHeight="1">
      <c r="A121" s="38"/>
      <c r="B121" s="44"/>
      <c r="C121" s="44"/>
      <c r="D121" s="41"/>
      <c r="E121" s="40"/>
      <c r="F121" s="44"/>
      <c r="G121" s="41"/>
      <c r="H121" s="42"/>
      <c r="I121" s="42"/>
      <c r="J121" s="42"/>
      <c r="K121" s="42"/>
      <c r="L121" s="1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3"/>
      <c r="C122" s="43"/>
      <c r="D122" s="42"/>
      <c r="E122" s="40"/>
      <c r="F122" s="35"/>
      <c r="G122" s="36"/>
      <c r="H122" s="35"/>
      <c r="I122" s="42"/>
      <c r="J122" s="35"/>
      <c r="K122" s="35"/>
      <c r="L122" s="1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3"/>
      <c r="B123" s="42">
        <f>SUM(B25:B122)</f>
        <v>3417839</v>
      </c>
      <c r="C123" s="42">
        <f>SUM(C25:C122)</f>
        <v>770849</v>
      </c>
      <c r="D123" s="42">
        <f>SUM(D25:D120)</f>
        <v>15695466</v>
      </c>
      <c r="E123" s="42">
        <f>SUM(E25:E120)</f>
        <v>19884154</v>
      </c>
      <c r="F123" s="44">
        <f>SUM(F25:F120)</f>
        <v>795290</v>
      </c>
      <c r="G123" s="42">
        <f>SUM(G25:G120)</f>
        <v>2835786</v>
      </c>
      <c r="H123" s="42">
        <f>F123+G123</f>
        <v>3631076</v>
      </c>
      <c r="I123" s="42">
        <f>SUM(I25:I120)</f>
        <v>4983978</v>
      </c>
      <c r="J123" s="42">
        <f>D123+G123</f>
        <v>18531252</v>
      </c>
      <c r="K123" s="42">
        <f>E123+H123</f>
        <v>23515230</v>
      </c>
      <c r="L123" s="1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5"/>
      <c r="C124" s="35"/>
      <c r="E124" s="42"/>
      <c r="F124" s="35"/>
      <c r="G124" s="35"/>
      <c r="H124" s="35"/>
      <c r="I124" s="35"/>
      <c r="J124" s="35"/>
      <c r="K124" s="35"/>
      <c r="L124" s="1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5"/>
      <c r="B125" s="45"/>
      <c r="C125" s="45"/>
      <c r="D125" s="46"/>
      <c r="E125" s="45"/>
      <c r="F125" s="45"/>
      <c r="G125" s="45"/>
      <c r="H125" s="45"/>
      <c r="I125" s="45"/>
      <c r="J125" s="45"/>
      <c r="K125" s="45"/>
      <c r="L125" s="3"/>
    </row>
    <row r="126" spans="1:12" ht="11.25">
      <c r="A126" s="45" t="s">
        <v>111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3"/>
    </row>
    <row r="127" spans="1:12" ht="11.25">
      <c r="A127" s="47" t="s">
        <v>112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3"/>
    </row>
    <row r="128" spans="1:21" s="49" customFormat="1" ht="9.75">
      <c r="A128" s="48" t="s">
        <v>113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12" ht="11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3"/>
    </row>
    <row r="130" spans="1:12" ht="11.25">
      <c r="A130" s="50" t="s">
        <v>114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3"/>
    </row>
    <row r="131" spans="1:12" ht="11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3"/>
    </row>
    <row r="132" spans="1:12" ht="11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3"/>
    </row>
    <row r="133" spans="1:12" ht="11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3"/>
    </row>
    <row r="134" spans="1:12" ht="11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3"/>
    </row>
    <row r="135" spans="1:12" ht="11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3"/>
    </row>
    <row r="136" spans="1:12" ht="12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3"/>
    </row>
    <row r="137" spans="1:12" ht="11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3"/>
    </row>
    <row r="138" spans="1:12" ht="11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3"/>
    </row>
    <row r="139" spans="1:12" ht="11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3"/>
    </row>
    <row r="140" spans="1:12" ht="11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3"/>
    </row>
    <row r="141" spans="1:12" ht="11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3"/>
    </row>
    <row r="142" spans="1:12" ht="11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3"/>
    </row>
    <row r="143" spans="1:12" ht="11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3"/>
    </row>
    <row r="144" spans="1:12" ht="11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3"/>
    </row>
    <row r="145" spans="1:12" ht="11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3"/>
    </row>
    <row r="146" spans="1:12" ht="11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3"/>
    </row>
    <row r="147" spans="1:12" ht="11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3"/>
    </row>
    <row r="148" spans="1:12" ht="11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3"/>
    </row>
    <row r="149" spans="1:12" ht="11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3"/>
    </row>
    <row r="150" spans="1:12" ht="11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3"/>
    </row>
    <row r="151" spans="1:12" ht="11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3"/>
    </row>
    <row r="152" spans="1:12" ht="11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3"/>
    </row>
    <row r="153" spans="1:12" ht="11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3"/>
    </row>
    <row r="154" spans="1:12" ht="12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3"/>
    </row>
    <row r="155" spans="1:12" ht="11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3"/>
    </row>
    <row r="156" spans="1:12" ht="11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3"/>
    </row>
    <row r="157" spans="1:12" ht="11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3"/>
    </row>
    <row r="158" spans="1:12" ht="11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3"/>
    </row>
    <row r="159" spans="1:12" ht="11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3"/>
    </row>
    <row r="160" spans="1:12" ht="11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3"/>
    </row>
    <row r="161" spans="1:12" ht="11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3"/>
    </row>
    <row r="162" spans="1:12" ht="11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3"/>
    </row>
    <row r="163" spans="1:12" ht="11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3"/>
    </row>
    <row r="164" spans="1:12" ht="11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3"/>
    </row>
    <row r="165" spans="1:12" ht="11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3"/>
    </row>
    <row r="166" spans="1:12" ht="11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3"/>
    </row>
    <row r="167" spans="1:12" ht="11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3"/>
    </row>
    <row r="168" spans="1:12" ht="11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3"/>
    </row>
    <row r="169" spans="1:12" ht="11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3"/>
    </row>
    <row r="170" spans="1:12" ht="11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3"/>
    </row>
    <row r="171" spans="1:12" ht="11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3"/>
    </row>
    <row r="172" spans="1:12" ht="11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3"/>
    </row>
    <row r="173" spans="1:12" ht="11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3"/>
    </row>
    <row r="174" spans="1:12" ht="11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3"/>
    </row>
    <row r="175" spans="1:12" ht="11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3"/>
    </row>
    <row r="176" spans="1:12" ht="11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3"/>
    </row>
    <row r="177" spans="1:12" ht="11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3"/>
    </row>
    <row r="178" spans="1:12" ht="11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3"/>
    </row>
    <row r="179" spans="1:12" ht="11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3"/>
    </row>
    <row r="180" spans="1:12" ht="11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3"/>
    </row>
    <row r="181" spans="1:12" ht="11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3"/>
    </row>
    <row r="182" spans="1:12" ht="11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3"/>
    </row>
    <row r="183" spans="1:12" ht="11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3"/>
    </row>
    <row r="184" spans="1:12" ht="11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3"/>
    </row>
    <row r="185" spans="1:12" ht="11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3"/>
    </row>
    <row r="186" spans="1:12" ht="11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3"/>
    </row>
    <row r="187" spans="1:12" ht="11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3"/>
    </row>
    <row r="188" spans="1:12" ht="11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3"/>
    </row>
    <row r="189" spans="1:12" ht="11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3"/>
    </row>
    <row r="190" spans="1:12" ht="11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3"/>
    </row>
    <row r="191" spans="1:12" ht="11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3"/>
    </row>
    <row r="192" spans="1:12" ht="11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3"/>
    </row>
    <row r="193" spans="1:12" ht="11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3"/>
    </row>
    <row r="194" spans="1:12" ht="11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3"/>
    </row>
    <row r="195" spans="1:12" ht="11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3"/>
    </row>
    <row r="196" spans="1:12" ht="11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3"/>
    </row>
    <row r="197" spans="1:12" ht="11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3"/>
    </row>
    <row r="198" spans="1:12" ht="11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3"/>
    </row>
    <row r="199" spans="1:12" ht="11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3"/>
    </row>
    <row r="200" spans="1:12" ht="11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3"/>
    </row>
    <row r="201" spans="1:12" ht="11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3"/>
    </row>
    <row r="202" spans="1:12" ht="11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3"/>
    </row>
    <row r="203" spans="1:12" ht="11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3"/>
    </row>
    <row r="204" spans="1:12" ht="11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3"/>
    </row>
    <row r="205" spans="1:12" ht="11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3"/>
    </row>
    <row r="206" spans="1:12" ht="11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3"/>
    </row>
    <row r="207" spans="1:12" ht="11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3"/>
    </row>
    <row r="208" spans="1:12" ht="11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3"/>
    </row>
    <row r="209" spans="1:12" ht="11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3"/>
    </row>
    <row r="210" spans="1:12" ht="11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3"/>
    </row>
    <row r="211" spans="1:12" ht="11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3"/>
    </row>
    <row r="212" spans="1:12" ht="11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3"/>
    </row>
    <row r="213" spans="1:12" ht="11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3"/>
    </row>
    <row r="214" spans="1:12" ht="11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3"/>
    </row>
    <row r="215" spans="1:12" ht="11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3"/>
    </row>
    <row r="216" spans="1:12" ht="11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3"/>
    </row>
    <row r="217" spans="1:12" ht="11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3"/>
    </row>
    <row r="218" spans="1:12" ht="11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3"/>
    </row>
    <row r="219" spans="1:12" ht="11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3"/>
    </row>
    <row r="220" spans="1:12" ht="11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3"/>
    </row>
    <row r="221" spans="1:12" ht="11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3"/>
    </row>
    <row r="222" spans="1:12" ht="11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3"/>
    </row>
    <row r="223" spans="1:12" ht="11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3"/>
    </row>
    <row r="224" spans="1:12" ht="11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3"/>
    </row>
    <row r="225" spans="1:12" ht="11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3"/>
    </row>
    <row r="226" spans="1:12" ht="11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3"/>
    </row>
    <row r="227" spans="1:12" ht="11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3"/>
    </row>
    <row r="228" spans="1:12" ht="11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3"/>
    </row>
    <row r="229" spans="1:12" ht="11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3"/>
    </row>
    <row r="230" spans="1:12" ht="11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3"/>
    </row>
    <row r="231" spans="1:12" ht="11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3"/>
    </row>
    <row r="232" spans="1:12" ht="11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3"/>
    </row>
    <row r="233" spans="1:12" ht="11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3"/>
    </row>
    <row r="234" spans="1:12" ht="11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3"/>
    </row>
    <row r="235" spans="1:12" ht="11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3"/>
    </row>
    <row r="236" spans="1:12" ht="11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3"/>
    </row>
    <row r="237" spans="1:12" ht="11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3"/>
    </row>
    <row r="238" spans="1:12" ht="11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3"/>
    </row>
    <row r="239" spans="1:12" ht="11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3"/>
    </row>
    <row r="240" spans="1:12" ht="11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3"/>
    </row>
    <row r="241" spans="1:12" ht="11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3"/>
    </row>
    <row r="242" spans="1:12" ht="11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3"/>
    </row>
    <row r="243" spans="1:12" ht="11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3"/>
    </row>
    <row r="244" spans="1:12" ht="11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3"/>
    </row>
    <row r="245" spans="1:12" ht="11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3"/>
    </row>
    <row r="246" spans="1:12" ht="11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3"/>
    </row>
    <row r="247" spans="1:12" ht="11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3"/>
    </row>
    <row r="248" spans="1:12" ht="11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3"/>
    </row>
    <row r="249" spans="1:12" ht="11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3"/>
    </row>
    <row r="250" spans="1:12" ht="11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3"/>
    </row>
    <row r="251" spans="1:12" ht="11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3"/>
    </row>
    <row r="252" spans="1:12" ht="11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3"/>
    </row>
    <row r="253" spans="1:12" ht="11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3"/>
    </row>
    <row r="254" spans="1:12" ht="11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3"/>
    </row>
    <row r="255" spans="1:12" ht="11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3"/>
    </row>
    <row r="256" spans="1:12" ht="11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3"/>
    </row>
    <row r="257" spans="1:12" ht="11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3"/>
    </row>
    <row r="258" spans="1:12" ht="11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3"/>
    </row>
    <row r="259" spans="1:12" ht="11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3"/>
    </row>
    <row r="260" spans="1:12" ht="11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3"/>
    </row>
    <row r="261" spans="1:12" ht="11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3"/>
    </row>
    <row r="262" spans="1:12" ht="11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3"/>
    </row>
    <row r="263" spans="1:12" ht="11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3"/>
    </row>
    <row r="264" spans="1:12" ht="11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3"/>
    </row>
    <row r="265" spans="1:12" ht="11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3"/>
    </row>
    <row r="266" spans="1:12" ht="11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3"/>
    </row>
    <row r="267" spans="1:12" ht="11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3"/>
    </row>
    <row r="268" spans="1:12" ht="11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3"/>
    </row>
    <row r="269" spans="1:12" ht="11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3"/>
    </row>
    <row r="270" spans="1:12" ht="11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3"/>
    </row>
    <row r="271" spans="1:12" ht="11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3"/>
    </row>
    <row r="272" spans="1:12" ht="11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3"/>
    </row>
    <row r="273" spans="1:12" ht="11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3"/>
    </row>
    <row r="274" spans="1:12" ht="11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3"/>
    </row>
    <row r="275" spans="1:12" ht="11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3"/>
    </row>
    <row r="276" spans="1:12" ht="11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3"/>
    </row>
    <row r="277" spans="1:12" ht="11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3"/>
    </row>
    <row r="278" spans="1:12" ht="11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3"/>
    </row>
    <row r="279" spans="1:12" ht="11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3"/>
    </row>
    <row r="280" spans="1:12" ht="11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3"/>
    </row>
    <row r="281" spans="1:12" ht="11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3"/>
    </row>
    <row r="282" spans="1:12" ht="11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3"/>
    </row>
    <row r="283" spans="1:12" ht="11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3"/>
    </row>
    <row r="284" spans="1:12" ht="11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3"/>
    </row>
    <row r="285" spans="1:12" ht="11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3"/>
    </row>
    <row r="286" spans="1:12" ht="11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3"/>
    </row>
    <row r="287" spans="1:12" ht="11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3"/>
    </row>
    <row r="288" spans="1:12" ht="11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3"/>
    </row>
    <row r="289" spans="1:12" ht="11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3"/>
    </row>
    <row r="290" spans="1:12" ht="11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3"/>
    </row>
    <row r="291" spans="1:12" ht="11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3"/>
    </row>
    <row r="292" spans="1:12" ht="11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3"/>
    </row>
    <row r="293" spans="1:12" ht="11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3"/>
    </row>
    <row r="294" spans="1:12" ht="11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3"/>
    </row>
    <row r="295" spans="1:12" ht="11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3"/>
    </row>
    <row r="296" spans="1:12" ht="11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3"/>
    </row>
    <row r="297" spans="1:12" ht="11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3"/>
    </row>
    <row r="298" spans="1:12" ht="11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3"/>
    </row>
    <row r="299" spans="1:12" ht="11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3"/>
    </row>
    <row r="300" spans="1:12" ht="11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3"/>
    </row>
    <row r="301" spans="1:12" ht="11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3"/>
    </row>
    <row r="302" spans="1:12" ht="11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3"/>
    </row>
    <row r="303" spans="1:12" ht="11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3"/>
    </row>
    <row r="304" spans="1:12" ht="11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3"/>
    </row>
    <row r="305" spans="1:12" ht="11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3"/>
    </row>
    <row r="306" spans="1:12" ht="11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3"/>
    </row>
    <row r="307" spans="1:12" ht="11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3"/>
    </row>
    <row r="308" spans="1:12" ht="11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3"/>
    </row>
    <row r="309" spans="1:12" ht="11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3"/>
    </row>
    <row r="310" spans="1:12" ht="11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3"/>
    </row>
    <row r="311" spans="1:12" ht="11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3"/>
    </row>
    <row r="312" spans="1:12" ht="11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3"/>
    </row>
    <row r="313" spans="1:12" ht="11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3"/>
    </row>
    <row r="314" spans="1:12" ht="11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3"/>
    </row>
    <row r="315" spans="1:12" ht="11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3"/>
    </row>
    <row r="316" spans="1:12" ht="11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3"/>
    </row>
    <row r="317" spans="1:12" ht="11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3"/>
    </row>
    <row r="318" spans="1:12" ht="11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3"/>
    </row>
    <row r="319" spans="1:12" ht="11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3"/>
    </row>
    <row r="320" spans="1:12" ht="11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3"/>
    </row>
    <row r="321" spans="1:12" ht="11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3"/>
    </row>
    <row r="322" spans="1:12" ht="11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3"/>
    </row>
    <row r="323" spans="1:12" ht="11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3"/>
    </row>
    <row r="324" spans="1:12" ht="11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3"/>
    </row>
    <row r="325" spans="1:12" ht="11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3"/>
    </row>
    <row r="326" spans="1:12" ht="11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3"/>
    </row>
    <row r="327" spans="1:12" ht="11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3"/>
    </row>
    <row r="328" spans="1:12" ht="11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3"/>
    </row>
    <row r="329" spans="1:12" ht="11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3"/>
    </row>
    <row r="330" spans="1:12" ht="11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3"/>
    </row>
    <row r="331" spans="1:12" ht="11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3"/>
    </row>
    <row r="332" spans="1:12" ht="11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3"/>
    </row>
    <row r="333" spans="1:12" ht="11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3"/>
    </row>
    <row r="334" spans="1:12" ht="11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3"/>
    </row>
    <row r="335" spans="1:12" ht="11.2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3"/>
    </row>
    <row r="336" spans="1:12" ht="11.2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3"/>
    </row>
    <row r="337" spans="1:12" ht="11.2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3"/>
    </row>
    <row r="338" spans="1:12" ht="11.2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3"/>
    </row>
    <row r="339" spans="1:12" ht="11.2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3"/>
    </row>
    <row r="340" spans="1:12" ht="11.2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3"/>
    </row>
    <row r="341" spans="1:12" ht="11.2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3"/>
    </row>
    <row r="342" spans="1:12" ht="11.2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3"/>
    </row>
    <row r="343" spans="1:12" ht="11.2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3"/>
    </row>
    <row r="344" spans="1:12" ht="11.2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3"/>
    </row>
    <row r="345" spans="1:12" ht="11.2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3"/>
    </row>
    <row r="346" spans="1:12" ht="11.2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3"/>
    </row>
    <row r="347" spans="1:12" ht="11.2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3"/>
    </row>
    <row r="348" spans="1:12" ht="11.2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3"/>
    </row>
    <row r="349" spans="1:12" ht="11.2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3"/>
    </row>
    <row r="350" spans="1:12" ht="11.2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3"/>
    </row>
    <row r="351" spans="1:12" ht="11.2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3"/>
    </row>
    <row r="352" spans="1:12" ht="11.2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3"/>
    </row>
    <row r="353" spans="1:12" ht="11.2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3"/>
    </row>
    <row r="354" spans="1:12" ht="11.2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3"/>
    </row>
    <row r="355" spans="1:12" ht="11.2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3"/>
    </row>
    <row r="356" spans="1:12" ht="11.2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3"/>
    </row>
    <row r="357" spans="1:12" ht="11.2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3"/>
    </row>
    <row r="358" spans="1:12" ht="11.2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3"/>
    </row>
    <row r="359" spans="1:12" ht="11.2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3"/>
    </row>
    <row r="360" spans="1:12" ht="11.2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3"/>
    </row>
    <row r="361" spans="1:12" ht="11.2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3"/>
    </row>
    <row r="362" spans="1:12" ht="11.2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3"/>
    </row>
    <row r="363" spans="1:12" ht="11.2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3"/>
    </row>
    <row r="364" spans="1:12" ht="11.2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3"/>
    </row>
    <row r="365" spans="1:12" ht="11.2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3"/>
    </row>
    <row r="366" spans="1:12" ht="11.2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3"/>
    </row>
    <row r="367" spans="1:12" ht="11.2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3"/>
    </row>
    <row r="368" spans="1:12" ht="11.2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3"/>
    </row>
    <row r="369" spans="1:12" ht="11.2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3"/>
    </row>
    <row r="370" spans="1:12" ht="11.2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3"/>
    </row>
    <row r="371" spans="1:12" ht="11.2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3"/>
    </row>
    <row r="372" spans="1:12" ht="11.2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3"/>
    </row>
    <row r="373" spans="1:12" ht="11.2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3"/>
    </row>
    <row r="374" spans="1:12" ht="11.2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3"/>
    </row>
    <row r="375" spans="1:12" ht="11.2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3"/>
    </row>
    <row r="376" spans="1:12" ht="11.2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3"/>
    </row>
    <row r="377" spans="1:12" ht="11.2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3"/>
    </row>
    <row r="378" spans="1:12" ht="11.2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3"/>
    </row>
    <row r="379" spans="1:12" ht="11.2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3"/>
    </row>
    <row r="380" spans="1:12" ht="11.2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3"/>
    </row>
    <row r="381" spans="1:12" ht="11.2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3"/>
    </row>
    <row r="382" spans="1:12" ht="11.2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3"/>
    </row>
    <row r="383" spans="1:12" ht="11.2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3"/>
    </row>
    <row r="384" spans="1:12" ht="11.2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3"/>
    </row>
    <row r="385" spans="1:12" ht="11.2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3"/>
    </row>
    <row r="386" spans="1:12" ht="11.2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3"/>
    </row>
    <row r="387" spans="1:12" ht="11.2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3"/>
    </row>
    <row r="388" spans="1:12" ht="11.2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3"/>
    </row>
    <row r="389" spans="1:12" ht="11.2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3"/>
    </row>
    <row r="390" spans="1:12" ht="11.2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3"/>
    </row>
    <row r="391" spans="1:12" ht="11.2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3"/>
    </row>
    <row r="392" spans="1:12" ht="11.2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3"/>
    </row>
    <row r="393" spans="1:12" ht="11.2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3"/>
    </row>
    <row r="394" spans="1:12" ht="11.2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3"/>
    </row>
    <row r="395" spans="1:12" ht="11.2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3"/>
    </row>
    <row r="396" spans="1:12" ht="11.2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3"/>
    </row>
    <row r="397" spans="1:12" ht="11.2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3"/>
    </row>
    <row r="398" spans="1:12" ht="11.2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3"/>
    </row>
    <row r="399" spans="1:12" ht="11.2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3"/>
    </row>
    <row r="400" spans="1:12" ht="11.2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3"/>
    </row>
    <row r="401" spans="1:12" ht="11.2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3"/>
    </row>
    <row r="402" spans="1:12" ht="11.2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3"/>
    </row>
    <row r="403" spans="1:12" ht="11.2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3"/>
    </row>
    <row r="404" spans="1:12" ht="11.2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3"/>
    </row>
    <row r="405" spans="1:12" ht="11.2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3"/>
    </row>
    <row r="406" spans="1:12" ht="11.2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3"/>
    </row>
    <row r="407" spans="1:12" ht="11.2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3"/>
    </row>
    <row r="408" spans="1:12" ht="11.2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3"/>
    </row>
    <row r="409" spans="1:12" ht="11.2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3"/>
    </row>
    <row r="410" spans="1:12" ht="11.2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3"/>
    </row>
    <row r="411" spans="1:12" ht="11.2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3"/>
    </row>
    <row r="412" spans="1:12" ht="11.2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3"/>
    </row>
    <row r="413" spans="1:12" ht="11.2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3"/>
    </row>
    <row r="414" spans="1:12" ht="11.2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3"/>
    </row>
    <row r="415" spans="1:12" ht="11.2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3"/>
    </row>
    <row r="416" spans="1:12" ht="11.2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3"/>
    </row>
    <row r="417" spans="1:12" ht="11.2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3"/>
    </row>
    <row r="418" spans="1:12" ht="11.2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3"/>
    </row>
    <row r="419" spans="1:12" ht="11.2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3"/>
    </row>
    <row r="420" spans="1:12" ht="11.2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3"/>
    </row>
    <row r="421" spans="1:12" ht="11.2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3"/>
    </row>
    <row r="422" spans="1:12" ht="11.2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3"/>
    </row>
    <row r="423" spans="1:12" ht="11.2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3"/>
    </row>
    <row r="424" spans="1:12" ht="11.2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3"/>
    </row>
    <row r="425" spans="1:12" ht="11.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3"/>
    </row>
    <row r="426" spans="1:12" ht="11.2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3"/>
    </row>
    <row r="427" spans="1:12" ht="11.2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3"/>
    </row>
    <row r="428" spans="1:12" ht="11.2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3"/>
    </row>
    <row r="429" spans="1:12" ht="11.2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3"/>
    </row>
    <row r="430" spans="1:12" ht="11.2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3"/>
    </row>
    <row r="431" spans="1:12" ht="11.2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3"/>
    </row>
    <row r="432" spans="1:12" ht="11.2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3"/>
    </row>
    <row r="433" spans="1:12" ht="11.2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3"/>
    </row>
    <row r="434" spans="1:12" ht="11.2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3"/>
    </row>
    <row r="435" spans="1:12" ht="11.2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3"/>
    </row>
    <row r="436" spans="1:12" ht="11.2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3"/>
    </row>
    <row r="437" spans="1:12" ht="11.2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3"/>
    </row>
    <row r="438" spans="1:12" ht="11.2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3"/>
    </row>
    <row r="439" spans="1:12" ht="11.2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3"/>
    </row>
    <row r="440" spans="1:12" ht="11.2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3"/>
    </row>
    <row r="441" spans="1:12" ht="11.2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3"/>
    </row>
    <row r="442" spans="1:12" ht="11.2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3"/>
    </row>
    <row r="443" spans="1:12" ht="11.2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3"/>
    </row>
    <row r="444" spans="1:12" ht="11.2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3"/>
    </row>
    <row r="445" spans="1:12" ht="11.2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3"/>
    </row>
    <row r="446" spans="1:12" ht="11.2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3"/>
    </row>
    <row r="447" spans="1:12" ht="11.2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3"/>
    </row>
    <row r="448" spans="1:12" ht="11.2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3"/>
    </row>
    <row r="449" spans="1:12" ht="11.2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3"/>
    </row>
    <row r="450" spans="1:12" ht="11.2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3"/>
    </row>
    <row r="451" spans="1:12" ht="11.2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3"/>
    </row>
    <row r="452" spans="1:12" ht="11.2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3"/>
    </row>
    <row r="453" spans="1:12" ht="11.2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3"/>
    </row>
    <row r="454" spans="1:12" ht="11.2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3"/>
    </row>
    <row r="455" spans="1:12" ht="11.2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3"/>
    </row>
    <row r="456" spans="1:12" ht="11.2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3"/>
    </row>
    <row r="457" spans="1:12" ht="11.2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3"/>
    </row>
    <row r="458" spans="1:12" ht="11.2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3"/>
    </row>
    <row r="459" spans="1:12" ht="11.2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3"/>
    </row>
    <row r="460" spans="1:12" ht="11.2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3"/>
    </row>
    <row r="461" spans="1:12" ht="11.2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3"/>
    </row>
    <row r="462" spans="1:12" ht="11.2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3"/>
    </row>
    <row r="463" spans="1:12" ht="11.2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3"/>
    </row>
    <row r="464" spans="1:12" ht="11.2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3"/>
    </row>
    <row r="465" spans="1:12" ht="11.2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3"/>
    </row>
    <row r="466" spans="1:12" ht="11.2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3"/>
    </row>
    <row r="467" spans="1:12" ht="11.2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3"/>
    </row>
    <row r="468" spans="1:12" ht="11.2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3"/>
    </row>
    <row r="469" spans="1:12" ht="11.2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3"/>
    </row>
    <row r="470" spans="1:12" ht="11.2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3"/>
    </row>
    <row r="471" spans="1:12" ht="11.2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3"/>
    </row>
    <row r="472" spans="1:12" ht="11.2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3"/>
    </row>
    <row r="473" spans="1:12" ht="11.2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3"/>
    </row>
    <row r="474" spans="1:12" ht="11.2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3"/>
    </row>
    <row r="475" spans="1:12" ht="11.2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3"/>
    </row>
    <row r="476" spans="1:12" ht="11.2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3"/>
    </row>
    <row r="477" spans="1:12" ht="11.2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3"/>
    </row>
    <row r="478" spans="1:12" ht="11.2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3"/>
    </row>
    <row r="479" spans="1:12" ht="11.2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3"/>
    </row>
    <row r="480" spans="1:12" ht="11.2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3"/>
    </row>
    <row r="481" spans="1:12" ht="11.2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3"/>
    </row>
    <row r="482" spans="1:12" ht="11.2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3"/>
    </row>
    <row r="483" spans="1:12" ht="11.2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3"/>
    </row>
    <row r="484" spans="1:12" ht="11.2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3"/>
    </row>
    <row r="485" spans="1:12" ht="11.2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3"/>
    </row>
    <row r="486" spans="1:12" ht="11.2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3"/>
    </row>
    <row r="487" spans="1:12" ht="11.2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3"/>
    </row>
    <row r="488" spans="1:12" ht="11.2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3"/>
    </row>
    <row r="489" spans="1:12" ht="11.2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3"/>
    </row>
    <row r="490" spans="1:12" ht="11.2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3"/>
    </row>
    <row r="491" spans="1:12" ht="11.2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3"/>
    </row>
    <row r="492" spans="1:12" ht="11.2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3"/>
    </row>
    <row r="493" spans="1:12" ht="11.2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3"/>
    </row>
    <row r="494" spans="1:12" ht="11.2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3"/>
    </row>
    <row r="495" spans="1:12" ht="11.2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3"/>
    </row>
    <row r="496" spans="1:12" ht="11.2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3"/>
    </row>
    <row r="497" spans="1:12" ht="11.2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3"/>
    </row>
    <row r="498" spans="1:12" ht="11.2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3"/>
    </row>
    <row r="499" spans="1:12" ht="11.2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3"/>
    </row>
    <row r="500" spans="1:12" ht="11.2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3"/>
    </row>
    <row r="501" spans="1:12" ht="11.2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3"/>
    </row>
    <row r="502" spans="1:12" ht="11.2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3"/>
    </row>
    <row r="503" spans="1:12" ht="11.2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3"/>
    </row>
    <row r="504" spans="1:12" ht="11.2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3"/>
    </row>
    <row r="505" spans="1:12" ht="11.2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3"/>
    </row>
    <row r="506" spans="1:12" ht="11.2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3"/>
    </row>
    <row r="507" spans="1:12" ht="11.2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3"/>
    </row>
    <row r="508" spans="1:12" ht="11.2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3"/>
    </row>
    <row r="509" spans="1:12" ht="11.2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3"/>
    </row>
    <row r="510" spans="1:12" ht="11.2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3"/>
    </row>
    <row r="511" spans="1:12" ht="11.2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3"/>
    </row>
    <row r="512" spans="1:12" ht="11.2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3"/>
    </row>
    <row r="513" spans="1:12" ht="11.2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3"/>
    </row>
    <row r="514" spans="1:12" ht="11.2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3"/>
    </row>
    <row r="515" spans="1:12" ht="11.2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3"/>
    </row>
    <row r="516" spans="1:12" ht="11.2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3"/>
    </row>
    <row r="517" spans="1:12" ht="11.2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3"/>
    </row>
    <row r="518" spans="1:12" ht="11.2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3"/>
    </row>
    <row r="519" spans="1:12" ht="11.2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3"/>
    </row>
    <row r="520" spans="1:12" ht="11.2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3"/>
    </row>
    <row r="521" spans="1:12" ht="11.2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3"/>
    </row>
    <row r="522" spans="1:12" ht="11.2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1"/>
    </row>
    <row r="523" spans="1:12" ht="11.2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1"/>
    </row>
    <row r="524" spans="1:12" ht="11.2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1"/>
    </row>
    <row r="525" spans="1:12" ht="11.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1"/>
    </row>
    <row r="526" spans="1:12" ht="11.2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1"/>
    </row>
    <row r="527" spans="1:12" ht="11.2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1"/>
    </row>
    <row r="528" spans="1:12" ht="11.2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1"/>
    </row>
    <row r="529" spans="1:12" ht="11.2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1"/>
    </row>
    <row r="530" spans="1:12" ht="11.2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1"/>
    </row>
    <row r="531" spans="1:12" ht="11.2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1"/>
    </row>
    <row r="532" spans="1:12" ht="11.2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1"/>
    </row>
    <row r="533" spans="1:12" ht="11.2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1"/>
    </row>
    <row r="534" spans="1:12" ht="11.2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1"/>
    </row>
    <row r="535" spans="1:12" ht="11.2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1"/>
    </row>
    <row r="536" spans="1:12" ht="11.2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1"/>
    </row>
    <row r="537" spans="1:12" ht="11.2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1"/>
    </row>
    <row r="538" spans="1:12" ht="11.2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1"/>
    </row>
    <row r="539" spans="1:12" ht="11.2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1"/>
    </row>
    <row r="540" spans="1:12" ht="11.2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1"/>
    </row>
    <row r="541" spans="1:12" ht="11.2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1"/>
    </row>
    <row r="542" spans="1:12" ht="11.2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1"/>
    </row>
    <row r="543" spans="1:12" ht="11.2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1"/>
    </row>
    <row r="544" spans="1:12" ht="11.2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1"/>
    </row>
    <row r="545" spans="1:12" ht="11.2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1"/>
    </row>
    <row r="546" spans="1:12" ht="11.2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1"/>
    </row>
    <row r="547" spans="1:12" ht="11.2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1"/>
    </row>
    <row r="548" spans="1:12" ht="11.2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1"/>
    </row>
    <row r="549" spans="1:12" ht="11.2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1"/>
    </row>
    <row r="550" spans="1:12" ht="11.2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1"/>
    </row>
    <row r="551" spans="1:12" ht="11.2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1"/>
    </row>
    <row r="552" spans="1:12" ht="11.2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1"/>
    </row>
    <row r="553" spans="1:12" ht="11.2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1"/>
    </row>
    <row r="554" spans="1:12" ht="11.2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1"/>
    </row>
    <row r="555" spans="1:12" ht="11.2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1"/>
    </row>
    <row r="556" spans="1:12" ht="11.2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1"/>
    </row>
    <row r="557" spans="1:12" ht="11.2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1"/>
    </row>
    <row r="558" spans="1:12" ht="11.2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1"/>
    </row>
    <row r="559" spans="1:12" ht="11.2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1"/>
    </row>
    <row r="560" spans="1:12" ht="11.2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1"/>
    </row>
    <row r="561" spans="1:12" ht="11.2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1"/>
    </row>
    <row r="562" spans="1:12" ht="11.2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1"/>
    </row>
    <row r="563" spans="1:12" ht="11.2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1"/>
    </row>
    <row r="564" spans="1:12" ht="11.2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1"/>
    </row>
    <row r="565" spans="1:12" ht="11.2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1"/>
    </row>
    <row r="566" spans="1:12" ht="11.2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1"/>
    </row>
    <row r="567" spans="1:12" ht="11.2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1"/>
    </row>
    <row r="568" spans="1:12" ht="11.2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1"/>
    </row>
    <row r="569" spans="1:12" ht="11.2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1"/>
    </row>
    <row r="570" spans="1:12" ht="11.2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1"/>
    </row>
    <row r="571" spans="1:12" ht="11.2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1"/>
    </row>
    <row r="572" spans="1:12" ht="11.2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1"/>
    </row>
    <row r="573" spans="1:12" ht="11.2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1"/>
    </row>
    <row r="574" spans="1:12" ht="11.2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1"/>
    </row>
    <row r="575" spans="1:12" ht="11.2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1"/>
    </row>
    <row r="576" spans="1:12" ht="11.2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1"/>
    </row>
    <row r="577" spans="1:12" ht="11.2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1"/>
    </row>
    <row r="578" spans="1:12" ht="11.2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1"/>
    </row>
    <row r="579" spans="1:12" ht="11.2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1"/>
    </row>
    <row r="580" spans="1:12" ht="11.2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1"/>
    </row>
    <row r="581" spans="1:12" ht="11.2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1"/>
    </row>
    <row r="582" spans="1:12" ht="11.2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1"/>
    </row>
    <row r="583" spans="1:12" ht="11.2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1"/>
    </row>
    <row r="584" spans="1:12" ht="11.2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1"/>
    </row>
    <row r="585" spans="1:12" ht="11.2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1"/>
    </row>
    <row r="586" spans="1:12" ht="11.2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1"/>
    </row>
    <row r="587" spans="1:12" ht="11.2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1"/>
    </row>
    <row r="588" spans="1:12" ht="11.2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1"/>
    </row>
    <row r="589" spans="1:12" ht="11.2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1"/>
    </row>
    <row r="590" spans="1:12" ht="11.2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1"/>
    </row>
    <row r="591" spans="1:12" ht="11.2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1"/>
    </row>
    <row r="592" spans="1:12" ht="11.2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1"/>
    </row>
    <row r="593" spans="1:12" ht="11.2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1"/>
    </row>
    <row r="594" spans="1:12" ht="11.2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1"/>
    </row>
    <row r="595" spans="1:12" ht="11.2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1"/>
    </row>
    <row r="596" spans="1:12" ht="11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1"/>
    </row>
    <row r="597" spans="1:12" ht="11.2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1"/>
    </row>
    <row r="598" spans="1:12" ht="11.2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1"/>
    </row>
    <row r="599" spans="1:12" ht="11.2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1"/>
    </row>
    <row r="600" spans="1:12" ht="11.2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1"/>
    </row>
    <row r="601" spans="1:12" ht="11.2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1"/>
    </row>
    <row r="602" spans="1:12" ht="11.2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1"/>
    </row>
    <row r="603" spans="1:12" ht="11.2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1"/>
    </row>
    <row r="604" spans="1:12" ht="11.2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1"/>
    </row>
    <row r="605" spans="1:12" ht="11.2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1"/>
    </row>
    <row r="606" spans="1:12" ht="11.2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1"/>
    </row>
  </sheetData>
  <sheetProtection selectLockedCells="1" selectUnlockedCells="1"/>
  <mergeCells count="12">
    <mergeCell ref="A1:K1"/>
    <mergeCell ref="D2:F2"/>
    <mergeCell ref="A5:K5"/>
    <mergeCell ref="A7:K7"/>
    <mergeCell ref="B21:C21"/>
    <mergeCell ref="F22:H22"/>
    <mergeCell ref="B23:C23"/>
    <mergeCell ref="A9:K9"/>
    <mergeCell ref="A12:K12"/>
    <mergeCell ref="A14:K14"/>
    <mergeCell ref="A15:K15"/>
    <mergeCell ref="B19:K19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jfrasez</cp:lastModifiedBy>
  <cp:lastPrinted>2018-03-01T16:17:33Z</cp:lastPrinted>
  <dcterms:created xsi:type="dcterms:W3CDTF">2014-10-01T08:21:52Z</dcterms:created>
  <dcterms:modified xsi:type="dcterms:W3CDTF">2018-05-30T13:22:15Z</dcterms:modified>
  <cp:category/>
  <cp:version/>
  <cp:contentType/>
  <cp:contentStatus/>
</cp:coreProperties>
</file>